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codeName="ThisWorkbook"/>
  <mc:AlternateContent xmlns:mc="http://schemas.openxmlformats.org/markup-compatibility/2006">
    <mc:Choice Requires="x15">
      <x15ac:absPath xmlns:x15ac="http://schemas.microsoft.com/office/spreadsheetml/2010/11/ac" url="D:\mariana\Implementare PS\Ghiduri PS\Prioritatea 5\P5 FEDR Ghid final operatiuni strategice predefinite\PS_P5 FEDR GS Cercetare Operatiuni strategice predefinite 14 martie 2024\"/>
    </mc:Choice>
  </mc:AlternateContent>
  <xr:revisionPtr revIDLastSave="0" documentId="8_{7BB52181-3EC8-4F02-99AB-BBB39B84A72E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Introducere" sheetId="1" r:id="rId1"/>
    <sheet name="Buget_OC" sheetId="15" r:id="rId2"/>
    <sheet name="Funding Gap" sheetId="3" r:id="rId3"/>
    <sheet name="Buget_IMM" sheetId="47" r:id="rId4"/>
    <sheet name="Sustenabilitate IMM" sheetId="48" r:id="rId5"/>
  </sheets>
  <externalReferences>
    <externalReference r:id="rId6"/>
    <externalReference r:id="rId7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36" i="47" l="1"/>
  <c r="M45" i="47" s="1"/>
  <c r="N36" i="47"/>
  <c r="N45" i="47" s="1"/>
  <c r="O36" i="47"/>
  <c r="O45" i="47" s="1"/>
  <c r="L36" i="47"/>
  <c r="L45" i="47" s="1"/>
  <c r="K36" i="47"/>
  <c r="K45" i="47" s="1"/>
  <c r="H36" i="47"/>
  <c r="G36" i="47"/>
  <c r="E36" i="47"/>
  <c r="D36" i="47"/>
  <c r="I38" i="47"/>
  <c r="F38" i="47"/>
  <c r="C38" i="47" s="1"/>
  <c r="P38" i="47" s="1"/>
  <c r="I37" i="47"/>
  <c r="F37" i="47"/>
  <c r="C37" i="47" s="1"/>
  <c r="P37" i="47" s="1"/>
  <c r="F26" i="47"/>
  <c r="F27" i="47"/>
  <c r="F28" i="47"/>
  <c r="F29" i="47"/>
  <c r="L24" i="47"/>
  <c r="M24" i="47"/>
  <c r="N24" i="47"/>
  <c r="O24" i="47"/>
  <c r="K24" i="47"/>
  <c r="H24" i="47"/>
  <c r="G24" i="47"/>
  <c r="E24" i="47"/>
  <c r="D24" i="47"/>
  <c r="I30" i="47"/>
  <c r="F30" i="47"/>
  <c r="C30" i="47" s="1"/>
  <c r="P30" i="47" s="1"/>
  <c r="I29" i="47"/>
  <c r="I28" i="47"/>
  <c r="I27" i="47"/>
  <c r="I26" i="47"/>
  <c r="I25" i="47"/>
  <c r="F25" i="47"/>
  <c r="O61" i="15"/>
  <c r="N61" i="15"/>
  <c r="M61" i="15"/>
  <c r="L61" i="15"/>
  <c r="K61" i="15"/>
  <c r="I60" i="15"/>
  <c r="C60" i="15" s="1"/>
  <c r="F60" i="15"/>
  <c r="O51" i="15"/>
  <c r="N51" i="15"/>
  <c r="M51" i="15"/>
  <c r="L51" i="15"/>
  <c r="K51" i="15"/>
  <c r="H51" i="15"/>
  <c r="G51" i="15"/>
  <c r="E51" i="15"/>
  <c r="D51" i="15"/>
  <c r="O37" i="15"/>
  <c r="O46" i="15" s="1"/>
  <c r="N37" i="15"/>
  <c r="N46" i="15" s="1"/>
  <c r="M37" i="15"/>
  <c r="M46" i="15" s="1"/>
  <c r="L37" i="15"/>
  <c r="L46" i="15" s="1"/>
  <c r="K37" i="15"/>
  <c r="K46" i="15" s="1"/>
  <c r="H37" i="15"/>
  <c r="I37" i="15" s="1"/>
  <c r="G37" i="15"/>
  <c r="E37" i="15"/>
  <c r="D37" i="15"/>
  <c r="I39" i="15"/>
  <c r="F39" i="15"/>
  <c r="C39" i="15" s="1"/>
  <c r="P39" i="15" s="1"/>
  <c r="I38" i="15"/>
  <c r="F38" i="15"/>
  <c r="C38" i="15" s="1"/>
  <c r="P38" i="15" s="1"/>
  <c r="I34" i="15"/>
  <c r="F34" i="15"/>
  <c r="C34" i="15" s="1"/>
  <c r="P34" i="15" s="1"/>
  <c r="L24" i="15"/>
  <c r="M24" i="15"/>
  <c r="N24" i="15"/>
  <c r="O24" i="15"/>
  <c r="K24" i="15"/>
  <c r="H24" i="15"/>
  <c r="G24" i="15"/>
  <c r="E24" i="15"/>
  <c r="D24" i="15"/>
  <c r="I25" i="15"/>
  <c r="F25" i="15"/>
  <c r="C25" i="15" s="1"/>
  <c r="P25" i="15" s="1"/>
  <c r="I26" i="15"/>
  <c r="F26" i="15"/>
  <c r="C26" i="15" s="1"/>
  <c r="P26" i="15" s="1"/>
  <c r="F27" i="15"/>
  <c r="C27" i="15" s="1"/>
  <c r="P27" i="15" s="1"/>
  <c r="I27" i="15"/>
  <c r="F28" i="15"/>
  <c r="I28" i="15"/>
  <c r="F29" i="15"/>
  <c r="I29" i="15"/>
  <c r="F30" i="15"/>
  <c r="I30" i="15"/>
  <c r="L108" i="48"/>
  <c r="L113" i="48" s="1"/>
  <c r="L114" i="48" s="1"/>
  <c r="K108" i="48"/>
  <c r="K113" i="48" s="1"/>
  <c r="K114" i="48" s="1"/>
  <c r="J108" i="48"/>
  <c r="J113" i="48" s="1"/>
  <c r="J114" i="48" s="1"/>
  <c r="I108" i="48"/>
  <c r="I113" i="48" s="1"/>
  <c r="I114" i="48" s="1"/>
  <c r="H108" i="48"/>
  <c r="H113" i="48" s="1"/>
  <c r="H114" i="48" s="1"/>
  <c r="G108" i="48"/>
  <c r="F108" i="48"/>
  <c r="E108" i="48"/>
  <c r="D108" i="48"/>
  <c r="C108" i="48"/>
  <c r="B107" i="48"/>
  <c r="B106" i="48"/>
  <c r="B102" i="48"/>
  <c r="A102" i="48"/>
  <c r="B101" i="48"/>
  <c r="A101" i="48"/>
  <c r="B100" i="48"/>
  <c r="A100" i="48"/>
  <c r="G99" i="48"/>
  <c r="G103" i="48" s="1"/>
  <c r="F99" i="48"/>
  <c r="F103" i="48" s="1"/>
  <c r="E99" i="48"/>
  <c r="E103" i="48" s="1"/>
  <c r="D99" i="48"/>
  <c r="D103" i="48" s="1"/>
  <c r="C99" i="48"/>
  <c r="C103" i="48" s="1"/>
  <c r="A99" i="48"/>
  <c r="L92" i="48"/>
  <c r="K92" i="48"/>
  <c r="J92" i="48"/>
  <c r="I92" i="48"/>
  <c r="H92" i="48"/>
  <c r="G92" i="48"/>
  <c r="F92" i="48"/>
  <c r="E92" i="48"/>
  <c r="D92" i="48"/>
  <c r="C92" i="48"/>
  <c r="B91" i="48"/>
  <c r="B90" i="48"/>
  <c r="B89" i="48"/>
  <c r="B88" i="48"/>
  <c r="B87" i="48"/>
  <c r="B86" i="48"/>
  <c r="B85" i="48"/>
  <c r="B84" i="48"/>
  <c r="B83" i="48"/>
  <c r="B82" i="48"/>
  <c r="B81" i="48"/>
  <c r="B80" i="48"/>
  <c r="B79" i="48"/>
  <c r="B78" i="48"/>
  <c r="B77" i="48"/>
  <c r="L75" i="48"/>
  <c r="K75" i="48"/>
  <c r="J75" i="48"/>
  <c r="I75" i="48"/>
  <c r="I93" i="48" s="1"/>
  <c r="H75" i="48"/>
  <c r="H93" i="48" s="1"/>
  <c r="G75" i="48"/>
  <c r="F75" i="48"/>
  <c r="E75" i="48"/>
  <c r="D75" i="48"/>
  <c r="C75" i="48"/>
  <c r="B74" i="48"/>
  <c r="B73" i="48"/>
  <c r="B72" i="48"/>
  <c r="B71" i="48"/>
  <c r="B70" i="48"/>
  <c r="B69" i="48"/>
  <c r="B68" i="48"/>
  <c r="B67" i="48"/>
  <c r="B66" i="48"/>
  <c r="B65" i="48"/>
  <c r="B64" i="48"/>
  <c r="B63" i="48"/>
  <c r="B62" i="48"/>
  <c r="B61" i="48"/>
  <c r="B60" i="48"/>
  <c r="B59" i="48"/>
  <c r="C55" i="48"/>
  <c r="L42" i="48"/>
  <c r="K42" i="48"/>
  <c r="J42" i="48"/>
  <c r="I42" i="48"/>
  <c r="H42" i="48"/>
  <c r="G42" i="48"/>
  <c r="F42" i="48"/>
  <c r="E42" i="48"/>
  <c r="D42" i="48"/>
  <c r="C42" i="48"/>
  <c r="B41" i="48"/>
  <c r="B40" i="48"/>
  <c r="B39" i="48"/>
  <c r="B38" i="48"/>
  <c r="B37" i="48"/>
  <c r="B36" i="48"/>
  <c r="B35" i="48"/>
  <c r="B34" i="48"/>
  <c r="B33" i="48"/>
  <c r="B32" i="48"/>
  <c r="B31" i="48"/>
  <c r="B30" i="48"/>
  <c r="B29" i="48"/>
  <c r="B28" i="48"/>
  <c r="B27" i="48"/>
  <c r="L25" i="48"/>
  <c r="K25" i="48"/>
  <c r="J25" i="48"/>
  <c r="J43" i="48" s="1"/>
  <c r="I25" i="48"/>
  <c r="H25" i="48"/>
  <c r="G25" i="48"/>
  <c r="F25" i="48"/>
  <c r="E25" i="48"/>
  <c r="D25" i="48"/>
  <c r="C25" i="48"/>
  <c r="B24" i="48"/>
  <c r="B23" i="48"/>
  <c r="B22" i="48"/>
  <c r="B21" i="48"/>
  <c r="B20" i="48"/>
  <c r="B19" i="48"/>
  <c r="B18" i="48"/>
  <c r="B17" i="48"/>
  <c r="B16" i="48"/>
  <c r="B15" i="48"/>
  <c r="B14" i="48"/>
  <c r="B13" i="48"/>
  <c r="B12" i="48"/>
  <c r="B11" i="48"/>
  <c r="B10" i="48"/>
  <c r="B9" i="48"/>
  <c r="C6" i="48"/>
  <c r="C27" i="47" l="1"/>
  <c r="P27" i="47" s="1"/>
  <c r="F37" i="15"/>
  <c r="L93" i="48"/>
  <c r="L116" i="48" s="1"/>
  <c r="C28" i="47"/>
  <c r="P28" i="47" s="1"/>
  <c r="C25" i="47"/>
  <c r="P25" i="47" s="1"/>
  <c r="C29" i="47"/>
  <c r="P29" i="47" s="1"/>
  <c r="I24" i="47"/>
  <c r="C26" i="47"/>
  <c r="P26" i="47" s="1"/>
  <c r="C29" i="15"/>
  <c r="P29" i="15" s="1"/>
  <c r="C30" i="15"/>
  <c r="P30" i="15" s="1"/>
  <c r="C28" i="15"/>
  <c r="P28" i="15" s="1"/>
  <c r="E93" i="48"/>
  <c r="K43" i="48"/>
  <c r="G93" i="48"/>
  <c r="C43" i="48"/>
  <c r="F43" i="48"/>
  <c r="H43" i="48"/>
  <c r="C93" i="48"/>
  <c r="H116" i="48"/>
  <c r="I43" i="48"/>
  <c r="L43" i="48"/>
  <c r="B99" i="48"/>
  <c r="B103" i="48" s="1"/>
  <c r="B108" i="48"/>
  <c r="J93" i="48"/>
  <c r="J116" i="48" s="1"/>
  <c r="G43" i="48"/>
  <c r="B25" i="48"/>
  <c r="D43" i="48"/>
  <c r="E43" i="48"/>
  <c r="G6" i="48"/>
  <c r="F93" i="48"/>
  <c r="I116" i="48"/>
  <c r="B42" i="48"/>
  <c r="D6" i="48"/>
  <c r="D55" i="48"/>
  <c r="E55" i="48" s="1"/>
  <c r="F55" i="48" s="1"/>
  <c r="G55" i="48" s="1"/>
  <c r="H55" i="48" s="1"/>
  <c r="I55" i="48" s="1"/>
  <c r="J55" i="48" s="1"/>
  <c r="K55" i="48" s="1"/>
  <c r="L55" i="48" s="1"/>
  <c r="D93" i="48"/>
  <c r="B75" i="48"/>
  <c r="K93" i="48"/>
  <c r="K116" i="48" s="1"/>
  <c r="B92" i="48"/>
  <c r="I56" i="48" l="1"/>
  <c r="I6" i="48" s="1"/>
  <c r="B43" i="48"/>
  <c r="K56" i="48"/>
  <c r="K6" i="48" s="1"/>
  <c r="B93" i="48"/>
  <c r="J56" i="48"/>
  <c r="J6" i="48" s="1"/>
  <c r="F6" i="48"/>
  <c r="L56" i="48"/>
  <c r="L6" i="48" s="1"/>
  <c r="E6" i="48"/>
  <c r="H56" i="48"/>
  <c r="H6" i="48" s="1"/>
  <c r="O81" i="15" l="1"/>
  <c r="N81" i="15"/>
  <c r="M81" i="15"/>
  <c r="L81" i="15"/>
  <c r="K81" i="15"/>
  <c r="H81" i="15"/>
  <c r="G81" i="15"/>
  <c r="E81" i="15"/>
  <c r="D81" i="15"/>
  <c r="I94" i="15"/>
  <c r="F94" i="15"/>
  <c r="I93" i="15"/>
  <c r="F93" i="15"/>
  <c r="I92" i="15"/>
  <c r="F92" i="15"/>
  <c r="I91" i="15"/>
  <c r="F91" i="15"/>
  <c r="I90" i="15"/>
  <c r="F90" i="15"/>
  <c r="I89" i="15"/>
  <c r="F89" i="15"/>
  <c r="I79" i="15"/>
  <c r="F79" i="15"/>
  <c r="I78" i="15"/>
  <c r="F78" i="15"/>
  <c r="I77" i="15"/>
  <c r="F77" i="15"/>
  <c r="I76" i="15"/>
  <c r="F76" i="15"/>
  <c r="O67" i="15"/>
  <c r="N67" i="15"/>
  <c r="M67" i="15"/>
  <c r="L67" i="15"/>
  <c r="K67" i="15"/>
  <c r="H67" i="15"/>
  <c r="G67" i="15"/>
  <c r="E67" i="15"/>
  <c r="D67" i="15"/>
  <c r="I80" i="15"/>
  <c r="F80" i="15"/>
  <c r="I75" i="15"/>
  <c r="F75" i="15"/>
  <c r="O65" i="15"/>
  <c r="N65" i="15"/>
  <c r="M65" i="15"/>
  <c r="L65" i="15"/>
  <c r="K65" i="15"/>
  <c r="I64" i="15"/>
  <c r="F64" i="15"/>
  <c r="I63" i="15"/>
  <c r="F63" i="15"/>
  <c r="P62" i="15"/>
  <c r="C120" i="47"/>
  <c r="H119" i="47"/>
  <c r="G119" i="47"/>
  <c r="F119" i="47"/>
  <c r="E119" i="47"/>
  <c r="D119" i="47"/>
  <c r="H118" i="47"/>
  <c r="H122" i="47" s="1"/>
  <c r="G118" i="47"/>
  <c r="G122" i="47" s="1"/>
  <c r="F118" i="47"/>
  <c r="F122" i="47" s="1"/>
  <c r="E118" i="47"/>
  <c r="D118" i="47"/>
  <c r="D122" i="47" s="1"/>
  <c r="H117" i="47"/>
  <c r="G117" i="47"/>
  <c r="F117" i="47"/>
  <c r="E117" i="47"/>
  <c r="D117" i="47"/>
  <c r="P106" i="47"/>
  <c r="P105" i="47"/>
  <c r="O103" i="47"/>
  <c r="N103" i="47"/>
  <c r="M103" i="47"/>
  <c r="L103" i="47"/>
  <c r="K103" i="47"/>
  <c r="I102" i="47"/>
  <c r="F102" i="47"/>
  <c r="I101" i="47"/>
  <c r="F101" i="47"/>
  <c r="I100" i="47"/>
  <c r="F100" i="47"/>
  <c r="I99" i="47"/>
  <c r="F99" i="47"/>
  <c r="I98" i="47"/>
  <c r="F98" i="47"/>
  <c r="I97" i="47"/>
  <c r="F97" i="47"/>
  <c r="I96" i="47"/>
  <c r="F96" i="47"/>
  <c r="I95" i="47"/>
  <c r="F95" i="47"/>
  <c r="I94" i="47"/>
  <c r="F94" i="47"/>
  <c r="I93" i="47"/>
  <c r="F93" i="47"/>
  <c r="I92" i="47"/>
  <c r="C92" i="47" s="1"/>
  <c r="P92" i="47" s="1"/>
  <c r="F92" i="47"/>
  <c r="I91" i="47"/>
  <c r="F91" i="47"/>
  <c r="I87" i="47"/>
  <c r="F87" i="47"/>
  <c r="I86" i="47"/>
  <c r="F86" i="47"/>
  <c r="I85" i="47"/>
  <c r="F85" i="47"/>
  <c r="I84" i="47"/>
  <c r="F84" i="47"/>
  <c r="O83" i="47"/>
  <c r="N83" i="47"/>
  <c r="M83" i="47"/>
  <c r="L83" i="47"/>
  <c r="K83" i="47"/>
  <c r="H83" i="47"/>
  <c r="G83" i="47"/>
  <c r="E83" i="47"/>
  <c r="D83" i="47"/>
  <c r="I82" i="47"/>
  <c r="F82" i="47"/>
  <c r="I81" i="47"/>
  <c r="F81" i="47"/>
  <c r="I80" i="47"/>
  <c r="F80" i="47"/>
  <c r="I79" i="47"/>
  <c r="F79" i="47"/>
  <c r="O78" i="47"/>
  <c r="N78" i="47"/>
  <c r="M78" i="47"/>
  <c r="L78" i="47"/>
  <c r="K78" i="47"/>
  <c r="H78" i="47"/>
  <c r="G78" i="47"/>
  <c r="E78" i="47"/>
  <c r="D78" i="47"/>
  <c r="I77" i="47"/>
  <c r="F77" i="47"/>
  <c r="I76" i="47"/>
  <c r="F76" i="47"/>
  <c r="I75" i="47"/>
  <c r="F75" i="47"/>
  <c r="I74" i="47"/>
  <c r="F74" i="47"/>
  <c r="I73" i="47"/>
  <c r="F73" i="47"/>
  <c r="I72" i="47"/>
  <c r="F72" i="47"/>
  <c r="I71" i="47"/>
  <c r="F71" i="47"/>
  <c r="O70" i="47"/>
  <c r="N70" i="47"/>
  <c r="M70" i="47"/>
  <c r="L70" i="47"/>
  <c r="K70" i="47"/>
  <c r="H70" i="47"/>
  <c r="G70" i="47"/>
  <c r="E70" i="47"/>
  <c r="D70" i="47"/>
  <c r="I69" i="47"/>
  <c r="F69" i="47"/>
  <c r="I68" i="47"/>
  <c r="F68" i="47"/>
  <c r="I67" i="47"/>
  <c r="F67" i="47"/>
  <c r="I66" i="47"/>
  <c r="F66" i="47"/>
  <c r="I65" i="47"/>
  <c r="F65" i="47"/>
  <c r="I64" i="47"/>
  <c r="F64" i="47"/>
  <c r="I63" i="47"/>
  <c r="F63" i="47"/>
  <c r="O62" i="47"/>
  <c r="N62" i="47"/>
  <c r="M62" i="47"/>
  <c r="L62" i="47"/>
  <c r="K62" i="47"/>
  <c r="H62" i="47"/>
  <c r="G62" i="47"/>
  <c r="E62" i="47"/>
  <c r="D62" i="47"/>
  <c r="P61" i="47"/>
  <c r="O60" i="47"/>
  <c r="N60" i="47"/>
  <c r="M60" i="47"/>
  <c r="L60" i="47"/>
  <c r="K60" i="47"/>
  <c r="I59" i="47"/>
  <c r="I60" i="47" s="1"/>
  <c r="F59" i="47"/>
  <c r="F60" i="47" s="1"/>
  <c r="P58" i="47"/>
  <c r="I56" i="47"/>
  <c r="F56" i="47"/>
  <c r="I55" i="47"/>
  <c r="F55" i="47"/>
  <c r="I54" i="47"/>
  <c r="F54" i="47"/>
  <c r="I53" i="47"/>
  <c r="F53" i="47"/>
  <c r="I52" i="47"/>
  <c r="F52" i="47"/>
  <c r="I51" i="47"/>
  <c r="F51" i="47"/>
  <c r="O50" i="47"/>
  <c r="N50" i="47"/>
  <c r="M50" i="47"/>
  <c r="L50" i="47"/>
  <c r="K50" i="47"/>
  <c r="H50" i="47"/>
  <c r="G50" i="47"/>
  <c r="E50" i="47"/>
  <c r="D50" i="47"/>
  <c r="I49" i="47"/>
  <c r="F49" i="47"/>
  <c r="I48" i="47"/>
  <c r="F48" i="47"/>
  <c r="O47" i="47"/>
  <c r="N47" i="47"/>
  <c r="M47" i="47"/>
  <c r="L47" i="47"/>
  <c r="K47" i="47"/>
  <c r="H47" i="47"/>
  <c r="G47" i="47"/>
  <c r="E47" i="47"/>
  <c r="D47" i="47"/>
  <c r="P46" i="47"/>
  <c r="I44" i="47"/>
  <c r="F44" i="47"/>
  <c r="I43" i="47"/>
  <c r="F43" i="47"/>
  <c r="I42" i="47"/>
  <c r="F42" i="47"/>
  <c r="F45" i="47" s="1"/>
  <c r="I41" i="47"/>
  <c r="F41" i="47"/>
  <c r="I40" i="47"/>
  <c r="F40" i="47"/>
  <c r="I39" i="47"/>
  <c r="F39" i="47"/>
  <c r="I36" i="47"/>
  <c r="F36" i="47"/>
  <c r="P35" i="47"/>
  <c r="I33" i="47"/>
  <c r="F33" i="47"/>
  <c r="I32" i="47"/>
  <c r="F32" i="47"/>
  <c r="O31" i="47"/>
  <c r="N31" i="47"/>
  <c r="M31" i="47"/>
  <c r="L31" i="47"/>
  <c r="K31" i="47"/>
  <c r="H31" i="47"/>
  <c r="G31" i="47"/>
  <c r="E31" i="47"/>
  <c r="D31" i="47"/>
  <c r="I23" i="47"/>
  <c r="F23" i="47"/>
  <c r="I22" i="47"/>
  <c r="F22" i="47"/>
  <c r="I21" i="47"/>
  <c r="F21" i="47"/>
  <c r="I20" i="47"/>
  <c r="F20" i="47"/>
  <c r="I19" i="47"/>
  <c r="F19" i="47"/>
  <c r="I18" i="47"/>
  <c r="F18" i="47"/>
  <c r="O17" i="47"/>
  <c r="N17" i="47"/>
  <c r="M17" i="47"/>
  <c r="L17" i="47"/>
  <c r="K17" i="47"/>
  <c r="H17" i="47"/>
  <c r="G17" i="47"/>
  <c r="E17" i="47"/>
  <c r="D17" i="47"/>
  <c r="P16" i="47"/>
  <c r="O15" i="47"/>
  <c r="N15" i="47"/>
  <c r="M15" i="47"/>
  <c r="L15" i="47"/>
  <c r="K15" i="47"/>
  <c r="I14" i="47"/>
  <c r="I15" i="47" s="1"/>
  <c r="F14" i="47"/>
  <c r="F15" i="47" s="1"/>
  <c r="C14" i="47"/>
  <c r="P14" i="47" s="1"/>
  <c r="P13" i="47"/>
  <c r="O12" i="47"/>
  <c r="N12" i="47"/>
  <c r="M12" i="47"/>
  <c r="L12" i="47"/>
  <c r="K12" i="47"/>
  <c r="I11" i="47"/>
  <c r="F11" i="47"/>
  <c r="I10" i="47"/>
  <c r="F10" i="47"/>
  <c r="I9" i="47"/>
  <c r="F9" i="47"/>
  <c r="O116" i="15"/>
  <c r="N116" i="15"/>
  <c r="M116" i="15"/>
  <c r="L116" i="15"/>
  <c r="K116" i="15"/>
  <c r="F112" i="15"/>
  <c r="I112" i="15"/>
  <c r="F114" i="15"/>
  <c r="I114" i="15"/>
  <c r="F115" i="15"/>
  <c r="I115" i="15"/>
  <c r="I111" i="15"/>
  <c r="F111" i="15"/>
  <c r="I110" i="15"/>
  <c r="F110" i="15"/>
  <c r="I109" i="15"/>
  <c r="F109" i="15"/>
  <c r="I108" i="15"/>
  <c r="F108" i="15"/>
  <c r="C133" i="15"/>
  <c r="H132" i="15"/>
  <c r="G132" i="15"/>
  <c r="F132" i="15"/>
  <c r="E132" i="15"/>
  <c r="D132" i="15"/>
  <c r="H131" i="15"/>
  <c r="H135" i="15" s="1"/>
  <c r="G131" i="15"/>
  <c r="F131" i="15"/>
  <c r="F135" i="15" s="1"/>
  <c r="E131" i="15"/>
  <c r="E135" i="15" s="1"/>
  <c r="D131" i="15"/>
  <c r="D135" i="15" s="1"/>
  <c r="H130" i="15"/>
  <c r="G130" i="15"/>
  <c r="F130" i="15"/>
  <c r="E130" i="15"/>
  <c r="D130" i="15"/>
  <c r="P119" i="15"/>
  <c r="P118" i="15"/>
  <c r="I104" i="15"/>
  <c r="F104" i="15"/>
  <c r="I103" i="15"/>
  <c r="F103" i="15"/>
  <c r="I102" i="15"/>
  <c r="F102" i="15"/>
  <c r="I101" i="15"/>
  <c r="F101" i="15"/>
  <c r="O100" i="15"/>
  <c r="N100" i="15"/>
  <c r="M100" i="15"/>
  <c r="L100" i="15"/>
  <c r="K100" i="15"/>
  <c r="H100" i="15"/>
  <c r="G100" i="15"/>
  <c r="E100" i="15"/>
  <c r="D100" i="15"/>
  <c r="I99" i="15"/>
  <c r="F99" i="15"/>
  <c r="I98" i="15"/>
  <c r="F98" i="15"/>
  <c r="I97" i="15"/>
  <c r="F97" i="15"/>
  <c r="I96" i="15"/>
  <c r="F96" i="15"/>
  <c r="O95" i="15"/>
  <c r="N95" i="15"/>
  <c r="M95" i="15"/>
  <c r="L95" i="15"/>
  <c r="K95" i="15"/>
  <c r="H95" i="15"/>
  <c r="G95" i="15"/>
  <c r="E95" i="15"/>
  <c r="D95" i="15"/>
  <c r="I88" i="15"/>
  <c r="F88" i="15"/>
  <c r="I87" i="15"/>
  <c r="F87" i="15"/>
  <c r="I86" i="15"/>
  <c r="F86" i="15"/>
  <c r="I85" i="15"/>
  <c r="F85" i="15"/>
  <c r="I84" i="15"/>
  <c r="F84" i="15"/>
  <c r="I83" i="15"/>
  <c r="F83" i="15"/>
  <c r="I82" i="15"/>
  <c r="F82" i="15"/>
  <c r="I74" i="15"/>
  <c r="F74" i="15"/>
  <c r="I73" i="15"/>
  <c r="F73" i="15"/>
  <c r="I72" i="15"/>
  <c r="F72" i="15"/>
  <c r="I71" i="15"/>
  <c r="F71" i="15"/>
  <c r="I70" i="15"/>
  <c r="F70" i="15"/>
  <c r="I69" i="15"/>
  <c r="F69" i="15"/>
  <c r="I68" i="15"/>
  <c r="F68" i="15"/>
  <c r="P66" i="15"/>
  <c r="I59" i="15"/>
  <c r="I61" i="15" s="1"/>
  <c r="F59" i="15"/>
  <c r="F61" i="15" s="1"/>
  <c r="P58" i="15"/>
  <c r="I56" i="15"/>
  <c r="F56" i="15"/>
  <c r="I55" i="15"/>
  <c r="F55" i="15"/>
  <c r="I54" i="15"/>
  <c r="F54" i="15"/>
  <c r="I53" i="15"/>
  <c r="F53" i="15"/>
  <c r="I52" i="15"/>
  <c r="F52" i="15"/>
  <c r="I50" i="15"/>
  <c r="F50" i="15"/>
  <c r="I49" i="15"/>
  <c r="F49" i="15"/>
  <c r="O48" i="15"/>
  <c r="N48" i="15"/>
  <c r="M48" i="15"/>
  <c r="L48" i="15"/>
  <c r="K48" i="15"/>
  <c r="H48" i="15"/>
  <c r="G48" i="15"/>
  <c r="E48" i="15"/>
  <c r="D48" i="15"/>
  <c r="P47" i="15"/>
  <c r="I45" i="15"/>
  <c r="F45" i="15"/>
  <c r="I44" i="15"/>
  <c r="F44" i="15"/>
  <c r="I43" i="15"/>
  <c r="F43" i="15"/>
  <c r="I42" i="15"/>
  <c r="F42" i="15"/>
  <c r="I41" i="15"/>
  <c r="F41" i="15"/>
  <c r="I40" i="15"/>
  <c r="F40" i="15"/>
  <c r="P36" i="15"/>
  <c r="I33" i="15"/>
  <c r="F33" i="15"/>
  <c r="I32" i="15"/>
  <c r="F32" i="15"/>
  <c r="O31" i="15"/>
  <c r="O35" i="15" s="1"/>
  <c r="N31" i="15"/>
  <c r="M31" i="15"/>
  <c r="L31" i="15"/>
  <c r="K31" i="15"/>
  <c r="K35" i="15" s="1"/>
  <c r="H31" i="15"/>
  <c r="G31" i="15"/>
  <c r="E31" i="15"/>
  <c r="D31" i="15"/>
  <c r="I23" i="15"/>
  <c r="F23" i="15"/>
  <c r="I22" i="15"/>
  <c r="F22" i="15"/>
  <c r="I21" i="15"/>
  <c r="F21" i="15"/>
  <c r="I20" i="15"/>
  <c r="F20" i="15"/>
  <c r="I19" i="15"/>
  <c r="F19" i="15"/>
  <c r="I18" i="15"/>
  <c r="F18" i="15"/>
  <c r="O17" i="15"/>
  <c r="N17" i="15"/>
  <c r="M17" i="15"/>
  <c r="L17" i="15"/>
  <c r="K17" i="15"/>
  <c r="H17" i="15"/>
  <c r="G17" i="15"/>
  <c r="E17" i="15"/>
  <c r="D17" i="15"/>
  <c r="P16" i="15"/>
  <c r="O15" i="15"/>
  <c r="N15" i="15"/>
  <c r="M15" i="15"/>
  <c r="L15" i="15"/>
  <c r="K15" i="15"/>
  <c r="I14" i="15"/>
  <c r="I15" i="15" s="1"/>
  <c r="F14" i="15"/>
  <c r="F15" i="15" s="1"/>
  <c r="C14" i="15"/>
  <c r="P14" i="15" s="1"/>
  <c r="P13" i="15"/>
  <c r="O12" i="15"/>
  <c r="N12" i="15"/>
  <c r="M12" i="15"/>
  <c r="L12" i="15"/>
  <c r="K12" i="15"/>
  <c r="I11" i="15"/>
  <c r="F11" i="15"/>
  <c r="I10" i="15"/>
  <c r="F10" i="15"/>
  <c r="I9" i="15"/>
  <c r="F9" i="15"/>
  <c r="F46" i="15" l="1"/>
  <c r="I46" i="15"/>
  <c r="M35" i="15"/>
  <c r="L35" i="15"/>
  <c r="N35" i="15"/>
  <c r="I45" i="47"/>
  <c r="C86" i="47"/>
  <c r="P86" i="47" s="1"/>
  <c r="C101" i="47"/>
  <c r="P101" i="47" s="1"/>
  <c r="C36" i="47"/>
  <c r="P36" i="47" s="1"/>
  <c r="C53" i="47"/>
  <c r="P53" i="47" s="1"/>
  <c r="F70" i="47"/>
  <c r="C82" i="47"/>
  <c r="P82" i="47" s="1"/>
  <c r="C32" i="47"/>
  <c r="P32" i="47" s="1"/>
  <c r="C76" i="47"/>
  <c r="P76" i="47" s="1"/>
  <c r="L57" i="47"/>
  <c r="F24" i="47"/>
  <c r="C24" i="47" s="1"/>
  <c r="P24" i="47" s="1"/>
  <c r="C75" i="47"/>
  <c r="P75" i="47" s="1"/>
  <c r="I83" i="47"/>
  <c r="C98" i="47"/>
  <c r="P98" i="47" s="1"/>
  <c r="C54" i="47"/>
  <c r="P54" i="47" s="1"/>
  <c r="F62" i="47"/>
  <c r="F116" i="47"/>
  <c r="E111" i="48" s="1"/>
  <c r="E112" i="48" s="1"/>
  <c r="E113" i="48" s="1"/>
  <c r="E114" i="48" s="1"/>
  <c r="E116" i="48" s="1"/>
  <c r="I50" i="47"/>
  <c r="C51" i="47"/>
  <c r="P51" i="47" s="1"/>
  <c r="C64" i="47"/>
  <c r="P64" i="47" s="1"/>
  <c r="O106" i="15"/>
  <c r="N89" i="47"/>
  <c r="N34" i="47"/>
  <c r="C21" i="47"/>
  <c r="P21" i="47" s="1"/>
  <c r="C43" i="47"/>
  <c r="P43" i="47" s="1"/>
  <c r="O89" i="47"/>
  <c r="L89" i="47"/>
  <c r="C69" i="47"/>
  <c r="P69" i="47" s="1"/>
  <c r="C77" i="47"/>
  <c r="P77" i="47" s="1"/>
  <c r="K106" i="15"/>
  <c r="M89" i="47"/>
  <c r="L106" i="15"/>
  <c r="C18" i="47"/>
  <c r="P18" i="47" s="1"/>
  <c r="I31" i="47"/>
  <c r="C80" i="47"/>
  <c r="P80" i="47" s="1"/>
  <c r="M106" i="15"/>
  <c r="C99" i="47"/>
  <c r="P99" i="47" s="1"/>
  <c r="N106" i="15"/>
  <c r="C41" i="47"/>
  <c r="P41" i="47" s="1"/>
  <c r="K89" i="47"/>
  <c r="C100" i="47"/>
  <c r="P100" i="47" s="1"/>
  <c r="C52" i="47"/>
  <c r="P52" i="47" s="1"/>
  <c r="C59" i="47"/>
  <c r="P59" i="47" s="1"/>
  <c r="C85" i="47"/>
  <c r="P85" i="47" s="1"/>
  <c r="K57" i="47"/>
  <c r="M34" i="47"/>
  <c r="C68" i="47"/>
  <c r="P68" i="47" s="1"/>
  <c r="F17" i="47"/>
  <c r="C55" i="47"/>
  <c r="P55" i="47" s="1"/>
  <c r="C96" i="47"/>
  <c r="P96" i="47" s="1"/>
  <c r="C102" i="47"/>
  <c r="P102" i="47" s="1"/>
  <c r="G116" i="47"/>
  <c r="F111" i="48" s="1"/>
  <c r="F112" i="48" s="1"/>
  <c r="F113" i="48" s="1"/>
  <c r="F114" i="48" s="1"/>
  <c r="F116" i="48" s="1"/>
  <c r="E116" i="47"/>
  <c r="D111" i="48" s="1"/>
  <c r="D112" i="48" s="1"/>
  <c r="D113" i="48" s="1"/>
  <c r="D114" i="48" s="1"/>
  <c r="D116" i="48" s="1"/>
  <c r="C10" i="47"/>
  <c r="P10" i="47" s="1"/>
  <c r="C65" i="47"/>
  <c r="P65" i="47" s="1"/>
  <c r="I78" i="47"/>
  <c r="C94" i="15"/>
  <c r="P94" i="15" s="1"/>
  <c r="C91" i="15"/>
  <c r="P91" i="15" s="1"/>
  <c r="C89" i="15"/>
  <c r="P89" i="15" s="1"/>
  <c r="C78" i="15"/>
  <c r="P78" i="15" s="1"/>
  <c r="C92" i="15"/>
  <c r="P92" i="15" s="1"/>
  <c r="O57" i="47"/>
  <c r="F83" i="47"/>
  <c r="C87" i="47"/>
  <c r="P87" i="47" s="1"/>
  <c r="I103" i="47"/>
  <c r="C93" i="15"/>
  <c r="P93" i="15" s="1"/>
  <c r="C72" i="47"/>
  <c r="P72" i="47" s="1"/>
  <c r="C9" i="47"/>
  <c r="P9" i="47" s="1"/>
  <c r="F31" i="47"/>
  <c r="C44" i="47"/>
  <c r="P44" i="47" s="1"/>
  <c r="C48" i="47"/>
  <c r="P48" i="47" s="1"/>
  <c r="C93" i="47"/>
  <c r="P93" i="47" s="1"/>
  <c r="E122" i="47"/>
  <c r="C122" i="47" s="1"/>
  <c r="C19" i="47"/>
  <c r="P19" i="47" s="1"/>
  <c r="C63" i="47"/>
  <c r="P63" i="47" s="1"/>
  <c r="C94" i="47"/>
  <c r="P94" i="47" s="1"/>
  <c r="C11" i="47"/>
  <c r="P11" i="47" s="1"/>
  <c r="C20" i="47"/>
  <c r="P20" i="47" s="1"/>
  <c r="F50" i="47"/>
  <c r="C50" i="47" s="1"/>
  <c r="P50" i="47" s="1"/>
  <c r="I70" i="47"/>
  <c r="C70" i="47" s="1"/>
  <c r="P70" i="47" s="1"/>
  <c r="C95" i="47"/>
  <c r="H116" i="47"/>
  <c r="G111" i="48" s="1"/>
  <c r="G112" i="48" s="1"/>
  <c r="G113" i="48" s="1"/>
  <c r="G114" i="48" s="1"/>
  <c r="G116" i="48" s="1"/>
  <c r="C84" i="47"/>
  <c r="P84" i="47" s="1"/>
  <c r="C90" i="15"/>
  <c r="P90" i="15" s="1"/>
  <c r="I17" i="47"/>
  <c r="C97" i="47"/>
  <c r="P97" i="47" s="1"/>
  <c r="M57" i="47"/>
  <c r="L34" i="47"/>
  <c r="C23" i="47"/>
  <c r="P23" i="47" s="1"/>
  <c r="C33" i="47"/>
  <c r="P33" i="47" s="1"/>
  <c r="N57" i="47"/>
  <c r="C56" i="47"/>
  <c r="P56" i="47" s="1"/>
  <c r="I62" i="47"/>
  <c r="C67" i="47"/>
  <c r="P67" i="47" s="1"/>
  <c r="C77" i="15"/>
  <c r="P77" i="15" s="1"/>
  <c r="C80" i="15"/>
  <c r="P80" i="15" s="1"/>
  <c r="C79" i="15"/>
  <c r="P79" i="15" s="1"/>
  <c r="C76" i="15"/>
  <c r="P76" i="15" s="1"/>
  <c r="C75" i="15"/>
  <c r="P75" i="15" s="1"/>
  <c r="I65" i="15"/>
  <c r="F65" i="15"/>
  <c r="C114" i="15"/>
  <c r="P114" i="15" s="1"/>
  <c r="I31" i="15"/>
  <c r="I35" i="15" s="1"/>
  <c r="C110" i="15"/>
  <c r="P110" i="15" s="1"/>
  <c r="C63" i="15"/>
  <c r="P63" i="15" s="1"/>
  <c r="C64" i="15"/>
  <c r="P64" i="15" s="1"/>
  <c r="M57" i="15"/>
  <c r="C68" i="15"/>
  <c r="P68" i="15" s="1"/>
  <c r="I24" i="15"/>
  <c r="C53" i="15"/>
  <c r="P53" i="15" s="1"/>
  <c r="F81" i="15"/>
  <c r="C108" i="15"/>
  <c r="P108" i="15" s="1"/>
  <c r="N57" i="15"/>
  <c r="C60" i="47"/>
  <c r="P60" i="47" s="1"/>
  <c r="C74" i="47"/>
  <c r="P74" i="47" s="1"/>
  <c r="F103" i="47"/>
  <c r="I116" i="15"/>
  <c r="F67" i="15"/>
  <c r="F116" i="15"/>
  <c r="C39" i="47"/>
  <c r="P39" i="47" s="1"/>
  <c r="C79" i="47"/>
  <c r="P79" i="47" s="1"/>
  <c r="C118" i="47"/>
  <c r="O34" i="47"/>
  <c r="K34" i="47"/>
  <c r="C40" i="47"/>
  <c r="P40" i="47" s="1"/>
  <c r="C22" i="47"/>
  <c r="P22" i="47" s="1"/>
  <c r="F12" i="47"/>
  <c r="C49" i="47"/>
  <c r="P49" i="47" s="1"/>
  <c r="C66" i="47"/>
  <c r="P66" i="47" s="1"/>
  <c r="C81" i="47"/>
  <c r="P81" i="47" s="1"/>
  <c r="C119" i="47"/>
  <c r="I12" i="47"/>
  <c r="F78" i="47"/>
  <c r="C115" i="15"/>
  <c r="P115" i="15" s="1"/>
  <c r="L57" i="15"/>
  <c r="C102" i="15"/>
  <c r="P102" i="15" s="1"/>
  <c r="C15" i="47"/>
  <c r="P15" i="47" s="1"/>
  <c r="F47" i="47"/>
  <c r="C47" i="47" s="1"/>
  <c r="P47" i="47" s="1"/>
  <c r="C71" i="47"/>
  <c r="P71" i="47" s="1"/>
  <c r="C98" i="15"/>
  <c r="P98" i="15" s="1"/>
  <c r="C117" i="47"/>
  <c r="C73" i="47"/>
  <c r="P73" i="47" s="1"/>
  <c r="I57" i="47"/>
  <c r="C42" i="47"/>
  <c r="P42" i="47" s="1"/>
  <c r="C91" i="47"/>
  <c r="P91" i="47" s="1"/>
  <c r="D116" i="47"/>
  <c r="C112" i="15"/>
  <c r="D129" i="15"/>
  <c r="G129" i="15"/>
  <c r="I17" i="15"/>
  <c r="C109" i="15"/>
  <c r="P109" i="15" s="1"/>
  <c r="F51" i="15"/>
  <c r="I100" i="15"/>
  <c r="C15" i="15"/>
  <c r="P15" i="15" s="1"/>
  <c r="K57" i="15"/>
  <c r="F95" i="15"/>
  <c r="C42" i="15"/>
  <c r="P42" i="15" s="1"/>
  <c r="C101" i="15"/>
  <c r="P101" i="15" s="1"/>
  <c r="F17" i="15"/>
  <c r="C61" i="15"/>
  <c r="P61" i="15" s="1"/>
  <c r="F48" i="15"/>
  <c r="C48" i="15" s="1"/>
  <c r="P48" i="15" s="1"/>
  <c r="C111" i="15"/>
  <c r="P111" i="15" s="1"/>
  <c r="F100" i="15"/>
  <c r="C18" i="15"/>
  <c r="P18" i="15" s="1"/>
  <c r="F24" i="15"/>
  <c r="I51" i="15"/>
  <c r="I57" i="15" s="1"/>
  <c r="C131" i="15"/>
  <c r="C132" i="15"/>
  <c r="C11" i="15"/>
  <c r="P11" i="15" s="1"/>
  <c r="F31" i="15"/>
  <c r="O57" i="15"/>
  <c r="C84" i="15"/>
  <c r="P84" i="15" s="1"/>
  <c r="I95" i="15"/>
  <c r="E129" i="15"/>
  <c r="F129" i="15"/>
  <c r="C59" i="15"/>
  <c r="P59" i="15" s="1"/>
  <c r="I67" i="15"/>
  <c r="I81" i="15"/>
  <c r="C99" i="15"/>
  <c r="P99" i="15" s="1"/>
  <c r="C49" i="15"/>
  <c r="P49" i="15" s="1"/>
  <c r="C52" i="15"/>
  <c r="P52" i="15" s="1"/>
  <c r="C41" i="15"/>
  <c r="P41" i="15" s="1"/>
  <c r="C73" i="15"/>
  <c r="P73" i="15" s="1"/>
  <c r="C96" i="15"/>
  <c r="P96" i="15" s="1"/>
  <c r="C104" i="15"/>
  <c r="P104" i="15" s="1"/>
  <c r="C54" i="15"/>
  <c r="P54" i="15" s="1"/>
  <c r="C32" i="15"/>
  <c r="P32" i="15" s="1"/>
  <c r="C55" i="15"/>
  <c r="P55" i="15" s="1"/>
  <c r="C74" i="15"/>
  <c r="P74" i="15" s="1"/>
  <c r="C97" i="15"/>
  <c r="P97" i="15" s="1"/>
  <c r="C83" i="15"/>
  <c r="P83" i="15" s="1"/>
  <c r="C22" i="15"/>
  <c r="P22" i="15" s="1"/>
  <c r="C44" i="15"/>
  <c r="P44" i="15" s="1"/>
  <c r="C87" i="15"/>
  <c r="P87" i="15" s="1"/>
  <c r="C50" i="15"/>
  <c r="P50" i="15" s="1"/>
  <c r="C71" i="15"/>
  <c r="P71" i="15" s="1"/>
  <c r="C85" i="15"/>
  <c r="P85" i="15" s="1"/>
  <c r="C86" i="15"/>
  <c r="P86" i="15" s="1"/>
  <c r="C82" i="15"/>
  <c r="P82" i="15" s="1"/>
  <c r="C33" i="15"/>
  <c r="P33" i="15" s="1"/>
  <c r="C56" i="15"/>
  <c r="P56" i="15" s="1"/>
  <c r="C88" i="15"/>
  <c r="P88" i="15" s="1"/>
  <c r="C21" i="15"/>
  <c r="P21" i="15" s="1"/>
  <c r="C69" i="15"/>
  <c r="P69" i="15" s="1"/>
  <c r="F12" i="15"/>
  <c r="I12" i="15"/>
  <c r="C19" i="15"/>
  <c r="P19" i="15" s="1"/>
  <c r="C37" i="15"/>
  <c r="P37" i="15" s="1"/>
  <c r="C70" i="15"/>
  <c r="P70" i="15" s="1"/>
  <c r="C10" i="15"/>
  <c r="P10" i="15" s="1"/>
  <c r="C20" i="15"/>
  <c r="P20" i="15" s="1"/>
  <c r="C40" i="15"/>
  <c r="P40" i="15" s="1"/>
  <c r="C45" i="15"/>
  <c r="P45" i="15" s="1"/>
  <c r="C72" i="15"/>
  <c r="P72" i="15" s="1"/>
  <c r="C23" i="15"/>
  <c r="P23" i="15" s="1"/>
  <c r="C43" i="15"/>
  <c r="P43" i="15" s="1"/>
  <c r="C103" i="15"/>
  <c r="P103" i="15" s="1"/>
  <c r="H129" i="15"/>
  <c r="G135" i="15"/>
  <c r="C135" i="15" s="1"/>
  <c r="C130" i="15"/>
  <c r="C9" i="15"/>
  <c r="P9" i="15" s="1"/>
  <c r="F35" i="15" l="1"/>
  <c r="N104" i="47"/>
  <c r="C31" i="47"/>
  <c r="P31" i="47" s="1"/>
  <c r="C62" i="47"/>
  <c r="P62" i="47" s="1"/>
  <c r="I89" i="47"/>
  <c r="P89" i="47"/>
  <c r="L104" i="47"/>
  <c r="K104" i="47"/>
  <c r="C83" i="47"/>
  <c r="P83" i="47" s="1"/>
  <c r="F89" i="47"/>
  <c r="C17" i="47"/>
  <c r="P17" i="47" s="1"/>
  <c r="I106" i="15"/>
  <c r="C116" i="47"/>
  <c r="C111" i="48"/>
  <c r="C78" i="47"/>
  <c r="P78" i="47" s="1"/>
  <c r="F106" i="15"/>
  <c r="C103" i="47"/>
  <c r="P103" i="47" s="1"/>
  <c r="F34" i="47"/>
  <c r="C24" i="15"/>
  <c r="P24" i="15" s="1"/>
  <c r="C31" i="15"/>
  <c r="P31" i="15" s="1"/>
  <c r="M104" i="47"/>
  <c r="I34" i="47"/>
  <c r="C45" i="47"/>
  <c r="P45" i="47" s="1"/>
  <c r="C65" i="15"/>
  <c r="P65" i="15" s="1"/>
  <c r="C17" i="15"/>
  <c r="P17" i="15" s="1"/>
  <c r="C67" i="15"/>
  <c r="P67" i="15" s="1"/>
  <c r="L117" i="15"/>
  <c r="F57" i="15"/>
  <c r="C57" i="15" s="1"/>
  <c r="P57" i="15" s="1"/>
  <c r="O117" i="15"/>
  <c r="K117" i="15"/>
  <c r="N117" i="15"/>
  <c r="F57" i="47"/>
  <c r="C57" i="47" s="1"/>
  <c r="P57" i="47" s="1"/>
  <c r="C12" i="47"/>
  <c r="P12" i="47" s="1"/>
  <c r="C100" i="15"/>
  <c r="P100" i="15" s="1"/>
  <c r="O104" i="47"/>
  <c r="M117" i="15"/>
  <c r="C51" i="15"/>
  <c r="P51" i="15" s="1"/>
  <c r="C129" i="15"/>
  <c r="C95" i="15"/>
  <c r="P95" i="15" s="1"/>
  <c r="C46" i="15"/>
  <c r="P46" i="15" s="1"/>
  <c r="C81" i="15"/>
  <c r="P81" i="15" s="1"/>
  <c r="P106" i="15"/>
  <c r="C12" i="15"/>
  <c r="P12" i="15" s="1"/>
  <c r="F104" i="47" l="1"/>
  <c r="M107" i="47" s="1"/>
  <c r="C34" i="47"/>
  <c r="P34" i="47" s="1"/>
  <c r="C112" i="48"/>
  <c r="C113" i="48" s="1"/>
  <c r="C114" i="48" s="1"/>
  <c r="C116" i="48" s="1"/>
  <c r="C118" i="48" s="1"/>
  <c r="B111" i="48"/>
  <c r="B112" i="48" s="1"/>
  <c r="B113" i="48" s="1"/>
  <c r="B114" i="48" s="1"/>
  <c r="B116" i="48" s="1"/>
  <c r="I104" i="47"/>
  <c r="C35" i="15"/>
  <c r="P35" i="15" s="1"/>
  <c r="I117" i="15"/>
  <c r="F117" i="15"/>
  <c r="B98" i="3"/>
  <c r="B97" i="3"/>
  <c r="B92" i="3"/>
  <c r="B93" i="3"/>
  <c r="B91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8" i="3"/>
  <c r="N107" i="47" l="1"/>
  <c r="K107" i="47"/>
  <c r="O107" i="47"/>
  <c r="L107" i="47"/>
  <c r="C104" i="47"/>
  <c r="P104" i="47" s="1"/>
  <c r="D117" i="48"/>
  <c r="D118" i="48" s="1"/>
  <c r="C119" i="48"/>
  <c r="D83" i="3"/>
  <c r="D41" i="3"/>
  <c r="E83" i="3"/>
  <c r="E41" i="3"/>
  <c r="F83" i="3"/>
  <c r="F41" i="3"/>
  <c r="G83" i="3"/>
  <c r="G41" i="3"/>
  <c r="H83" i="3"/>
  <c r="H41" i="3"/>
  <c r="I83" i="3"/>
  <c r="I41" i="3"/>
  <c r="J83" i="3"/>
  <c r="J41" i="3"/>
  <c r="K83" i="3"/>
  <c r="K41" i="3"/>
  <c r="L83" i="3"/>
  <c r="L41" i="3"/>
  <c r="M83" i="3"/>
  <c r="M84" i="3" s="1"/>
  <c r="M41" i="3"/>
  <c r="N83" i="3"/>
  <c r="N41" i="3"/>
  <c r="N42" i="3" s="1"/>
  <c r="O83" i="3"/>
  <c r="O41" i="3"/>
  <c r="P83" i="3"/>
  <c r="P41" i="3"/>
  <c r="Q83" i="3"/>
  <c r="Q41" i="3"/>
  <c r="R83" i="3"/>
  <c r="R41" i="3"/>
  <c r="S83" i="3"/>
  <c r="S41" i="3"/>
  <c r="T83" i="3"/>
  <c r="T41" i="3"/>
  <c r="U83" i="3"/>
  <c r="U84" i="3" s="1"/>
  <c r="U41" i="3"/>
  <c r="V83" i="3"/>
  <c r="V41" i="3"/>
  <c r="W83" i="3"/>
  <c r="W41" i="3"/>
  <c r="W118" i="3" s="1"/>
  <c r="X83" i="3"/>
  <c r="X41" i="3"/>
  <c r="X118" i="3" s="1"/>
  <c r="Y83" i="3"/>
  <c r="Y41" i="3"/>
  <c r="Z83" i="3"/>
  <c r="Z41" i="3"/>
  <c r="AA83" i="3"/>
  <c r="AA41" i="3"/>
  <c r="AA118" i="3" s="1"/>
  <c r="AB83" i="3"/>
  <c r="AB41" i="3"/>
  <c r="AC83" i="3"/>
  <c r="AC84" i="3" s="1"/>
  <c r="AC41" i="3"/>
  <c r="AD83" i="3"/>
  <c r="AD41" i="3"/>
  <c r="AE83" i="3"/>
  <c r="AE41" i="3"/>
  <c r="AF83" i="3"/>
  <c r="AF84" i="3" s="1"/>
  <c r="AF41" i="3"/>
  <c r="C83" i="3"/>
  <c r="C41" i="3"/>
  <c r="D66" i="3"/>
  <c r="D24" i="3"/>
  <c r="E66" i="3"/>
  <c r="E24" i="3"/>
  <c r="F66" i="3"/>
  <c r="F24" i="3"/>
  <c r="G66" i="3"/>
  <c r="G84" i="3" s="1"/>
  <c r="G24" i="3"/>
  <c r="G116" i="3" s="1"/>
  <c r="H66" i="3"/>
  <c r="H24" i="3"/>
  <c r="I66" i="3"/>
  <c r="I24" i="3"/>
  <c r="J66" i="3"/>
  <c r="J24" i="3"/>
  <c r="J42" i="3" s="1"/>
  <c r="K66" i="3"/>
  <c r="K24" i="3"/>
  <c r="L66" i="3"/>
  <c r="L24" i="3"/>
  <c r="M66" i="3"/>
  <c r="M24" i="3"/>
  <c r="N66" i="3"/>
  <c r="N84" i="3" s="1"/>
  <c r="N24" i="3"/>
  <c r="O66" i="3"/>
  <c r="O84" i="3" s="1"/>
  <c r="O24" i="3"/>
  <c r="O116" i="3" s="1"/>
  <c r="P66" i="3"/>
  <c r="P24" i="3"/>
  <c r="Q66" i="3"/>
  <c r="Q24" i="3"/>
  <c r="R66" i="3"/>
  <c r="R24" i="3"/>
  <c r="S66" i="3"/>
  <c r="S24" i="3"/>
  <c r="S116" i="3" s="1"/>
  <c r="T66" i="3"/>
  <c r="T24" i="3"/>
  <c r="U66" i="3"/>
  <c r="U24" i="3"/>
  <c r="U116" i="3" s="1"/>
  <c r="V66" i="3"/>
  <c r="V84" i="3" s="1"/>
  <c r="V24" i="3"/>
  <c r="W66" i="3"/>
  <c r="W24" i="3"/>
  <c r="W42" i="3" s="1"/>
  <c r="X66" i="3"/>
  <c r="X24" i="3"/>
  <c r="Y66" i="3"/>
  <c r="Y24" i="3"/>
  <c r="Z66" i="3"/>
  <c r="Z24" i="3"/>
  <c r="AA66" i="3"/>
  <c r="AA84" i="3" s="1"/>
  <c r="AA24" i="3"/>
  <c r="AA116" i="3" s="1"/>
  <c r="AB66" i="3"/>
  <c r="AB24" i="3"/>
  <c r="AC66" i="3"/>
  <c r="AC24" i="3"/>
  <c r="AD66" i="3"/>
  <c r="AD24" i="3"/>
  <c r="AD42" i="3" s="1"/>
  <c r="AE66" i="3"/>
  <c r="AE84" i="3" s="1"/>
  <c r="AE24" i="3"/>
  <c r="AF66" i="3"/>
  <c r="AF24" i="3"/>
  <c r="AF116" i="3" s="1"/>
  <c r="C66" i="3"/>
  <c r="C24" i="3"/>
  <c r="C116" i="3"/>
  <c r="B168" i="3"/>
  <c r="C143" i="3" s="1"/>
  <c r="E143" i="3" s="1"/>
  <c r="C173" i="3"/>
  <c r="D173" i="3" s="1"/>
  <c r="E173" i="3" s="1"/>
  <c r="F173" i="3" s="1"/>
  <c r="G173" i="3" s="1"/>
  <c r="H173" i="3" s="1"/>
  <c r="I173" i="3" s="1"/>
  <c r="J173" i="3" s="1"/>
  <c r="K173" i="3" s="1"/>
  <c r="L173" i="3" s="1"/>
  <c r="M173" i="3" s="1"/>
  <c r="N173" i="3" s="1"/>
  <c r="O173" i="3" s="1"/>
  <c r="P173" i="3" s="1"/>
  <c r="Q173" i="3" s="1"/>
  <c r="R173" i="3" s="1"/>
  <c r="S173" i="3" s="1"/>
  <c r="T173" i="3" s="1"/>
  <c r="U173" i="3" s="1"/>
  <c r="V173" i="3" s="1"/>
  <c r="W173" i="3" s="1"/>
  <c r="X173" i="3" s="1"/>
  <c r="Y173" i="3" s="1"/>
  <c r="Z173" i="3" s="1"/>
  <c r="AA173" i="3" s="1"/>
  <c r="AB173" i="3" s="1"/>
  <c r="AC173" i="3" s="1"/>
  <c r="AD173" i="3" s="1"/>
  <c r="AE173" i="3" s="1"/>
  <c r="AE174" i="3" s="1"/>
  <c r="AE176" i="3" s="1"/>
  <c r="C117" i="3"/>
  <c r="D117" i="3"/>
  <c r="E117" i="3"/>
  <c r="F117" i="3"/>
  <c r="G117" i="3"/>
  <c r="H117" i="3"/>
  <c r="I117" i="3"/>
  <c r="J117" i="3"/>
  <c r="K117" i="3"/>
  <c r="L117" i="3"/>
  <c r="M117" i="3"/>
  <c r="N117" i="3"/>
  <c r="O117" i="3"/>
  <c r="P117" i="3"/>
  <c r="Q117" i="3"/>
  <c r="R117" i="3"/>
  <c r="S117" i="3"/>
  <c r="T117" i="3"/>
  <c r="U117" i="3"/>
  <c r="V117" i="3"/>
  <c r="W117" i="3"/>
  <c r="X117" i="3"/>
  <c r="Y117" i="3"/>
  <c r="Z117" i="3"/>
  <c r="AA117" i="3"/>
  <c r="AB117" i="3"/>
  <c r="AC117" i="3"/>
  <c r="AD117" i="3"/>
  <c r="AE117" i="3"/>
  <c r="B127" i="3"/>
  <c r="C90" i="3"/>
  <c r="C94" i="3" s="1"/>
  <c r="C102" i="3"/>
  <c r="C103" i="3" s="1"/>
  <c r="C99" i="3"/>
  <c r="D90" i="3"/>
  <c r="D94" i="3" s="1"/>
  <c r="D102" i="3"/>
  <c r="D103" i="3" s="1"/>
  <c r="D99" i="3"/>
  <c r="E84" i="3"/>
  <c r="E90" i="3"/>
  <c r="E94" i="3" s="1"/>
  <c r="E102" i="3"/>
  <c r="E103" i="3" s="1"/>
  <c r="E99" i="3"/>
  <c r="F90" i="3"/>
  <c r="F94" i="3" s="1"/>
  <c r="F102" i="3"/>
  <c r="F103" i="3" s="1"/>
  <c r="F99" i="3"/>
  <c r="G90" i="3"/>
  <c r="G94" i="3" s="1"/>
  <c r="G102" i="3"/>
  <c r="G103" i="3" s="1"/>
  <c r="G104" i="3" s="1"/>
  <c r="G99" i="3"/>
  <c r="H99" i="3"/>
  <c r="H104" i="3" s="1"/>
  <c r="H105" i="3" s="1"/>
  <c r="I99" i="3"/>
  <c r="I104" i="3" s="1"/>
  <c r="I105" i="3" s="1"/>
  <c r="J99" i="3"/>
  <c r="J104" i="3" s="1"/>
  <c r="J105" i="3" s="1"/>
  <c r="K99" i="3"/>
  <c r="K104" i="3" s="1"/>
  <c r="K105" i="3" s="1"/>
  <c r="L99" i="3"/>
  <c r="L104" i="3" s="1"/>
  <c r="L105" i="3" s="1"/>
  <c r="M99" i="3"/>
  <c r="M104" i="3" s="1"/>
  <c r="M105" i="3" s="1"/>
  <c r="N99" i="3"/>
  <c r="N104" i="3" s="1"/>
  <c r="N105" i="3" s="1"/>
  <c r="O99" i="3"/>
  <c r="O104" i="3"/>
  <c r="O105" i="3" s="1"/>
  <c r="P99" i="3"/>
  <c r="P104" i="3" s="1"/>
  <c r="P105" i="3" s="1"/>
  <c r="Q99" i="3"/>
  <c r="Q104" i="3" s="1"/>
  <c r="Q105" i="3" s="1"/>
  <c r="R99" i="3"/>
  <c r="R104" i="3" s="1"/>
  <c r="R105" i="3" s="1"/>
  <c r="S99" i="3"/>
  <c r="S104" i="3" s="1"/>
  <c r="S105" i="3" s="1"/>
  <c r="T84" i="3"/>
  <c r="T99" i="3"/>
  <c r="T104" i="3" s="1"/>
  <c r="T105" i="3" s="1"/>
  <c r="T107" i="3" s="1"/>
  <c r="U99" i="3"/>
  <c r="U104" i="3" s="1"/>
  <c r="U105" i="3" s="1"/>
  <c r="V99" i="3"/>
  <c r="V104" i="3" s="1"/>
  <c r="V105" i="3" s="1"/>
  <c r="W99" i="3"/>
  <c r="W104" i="3" s="1"/>
  <c r="W105" i="3" s="1"/>
  <c r="X99" i="3"/>
  <c r="X104" i="3" s="1"/>
  <c r="X105" i="3" s="1"/>
  <c r="Y99" i="3"/>
  <c r="Y104" i="3" s="1"/>
  <c r="Y105" i="3" s="1"/>
  <c r="Z99" i="3"/>
  <c r="Z104" i="3" s="1"/>
  <c r="Z105" i="3" s="1"/>
  <c r="AA99" i="3"/>
  <c r="AA104" i="3" s="1"/>
  <c r="AA105" i="3" s="1"/>
  <c r="AB99" i="3"/>
  <c r="AB104" i="3" s="1"/>
  <c r="AB105" i="3" s="1"/>
  <c r="AC99" i="3"/>
  <c r="AC104" i="3" s="1"/>
  <c r="AC105" i="3" s="1"/>
  <c r="AD99" i="3"/>
  <c r="AD104" i="3"/>
  <c r="AD105" i="3" s="1"/>
  <c r="AE99" i="3"/>
  <c r="AE104" i="3" s="1"/>
  <c r="AE105" i="3" s="1"/>
  <c r="AF99" i="3"/>
  <c r="AF104" i="3" s="1"/>
  <c r="AF105" i="3" s="1"/>
  <c r="B54" i="3"/>
  <c r="B55" i="3"/>
  <c r="B56" i="3"/>
  <c r="B69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8" i="3"/>
  <c r="B65" i="3"/>
  <c r="B64" i="3"/>
  <c r="B63" i="3"/>
  <c r="B62" i="3"/>
  <c r="B61" i="3"/>
  <c r="B60" i="3"/>
  <c r="B59" i="3"/>
  <c r="B58" i="3"/>
  <c r="B57" i="3"/>
  <c r="B53" i="3"/>
  <c r="B52" i="3"/>
  <c r="B51" i="3"/>
  <c r="B50" i="3"/>
  <c r="B40" i="3"/>
  <c r="B39" i="3"/>
  <c r="B38" i="3"/>
  <c r="B37" i="3"/>
  <c r="B36" i="3"/>
  <c r="B35" i="3"/>
  <c r="B34" i="3"/>
  <c r="B33" i="3"/>
  <c r="B32" i="3"/>
  <c r="B31" i="3"/>
  <c r="B30" i="3"/>
  <c r="B29" i="3"/>
  <c r="B28" i="3"/>
  <c r="B27" i="3"/>
  <c r="B26" i="3"/>
  <c r="X42" i="3"/>
  <c r="Y42" i="3"/>
  <c r="A93" i="3"/>
  <c r="A92" i="3"/>
  <c r="A91" i="3"/>
  <c r="A90" i="3"/>
  <c r="H42" i="3"/>
  <c r="P42" i="3"/>
  <c r="C42" i="3"/>
  <c r="H84" i="3" l="1"/>
  <c r="U107" i="3"/>
  <c r="V116" i="3"/>
  <c r="F42" i="3"/>
  <c r="AB42" i="3"/>
  <c r="M42" i="3"/>
  <c r="E42" i="3"/>
  <c r="T42" i="3"/>
  <c r="L42" i="3"/>
  <c r="D84" i="3"/>
  <c r="D116" i="3"/>
  <c r="C153" i="3"/>
  <c r="E153" i="3" s="1"/>
  <c r="R84" i="3"/>
  <c r="R107" i="3" s="1"/>
  <c r="AE118" i="3"/>
  <c r="AD116" i="3"/>
  <c r="F116" i="3"/>
  <c r="W116" i="3"/>
  <c r="V174" i="3" s="1"/>
  <c r="V176" i="3" s="1"/>
  <c r="J118" i="3"/>
  <c r="D104" i="3"/>
  <c r="D105" i="3" s="1"/>
  <c r="AC42" i="3"/>
  <c r="Q42" i="3"/>
  <c r="I42" i="3"/>
  <c r="G42" i="3"/>
  <c r="AC118" i="3"/>
  <c r="O42" i="3"/>
  <c r="AA107" i="3"/>
  <c r="F84" i="3"/>
  <c r="K42" i="3"/>
  <c r="R42" i="3"/>
  <c r="C84" i="3"/>
  <c r="U42" i="3"/>
  <c r="P116" i="3"/>
  <c r="L116" i="3"/>
  <c r="H116" i="3"/>
  <c r="Z118" i="3"/>
  <c r="Z119" i="3" s="1"/>
  <c r="S84" i="3"/>
  <c r="S107" i="3" s="1"/>
  <c r="K84" i="3"/>
  <c r="K107" i="3" s="1"/>
  <c r="E117" i="48"/>
  <c r="E118" i="48" s="1"/>
  <c r="D119" i="48"/>
  <c r="Z116" i="3"/>
  <c r="R116" i="3"/>
  <c r="C118" i="3"/>
  <c r="B174" i="3" s="1"/>
  <c r="B176" i="3" s="1"/>
  <c r="E104" i="3"/>
  <c r="E105" i="3" s="1"/>
  <c r="E107" i="3" s="1"/>
  <c r="Y116" i="3"/>
  <c r="X174" i="3" s="1"/>
  <c r="X176" i="3" s="1"/>
  <c r="Y84" i="3"/>
  <c r="Y107" i="3" s="1"/>
  <c r="Q116" i="3"/>
  <c r="I116" i="3"/>
  <c r="AF42" i="3"/>
  <c r="AC107" i="3"/>
  <c r="X116" i="3"/>
  <c r="W174" i="3" s="1"/>
  <c r="W176" i="3" s="1"/>
  <c r="AA42" i="3"/>
  <c r="AE116" i="3"/>
  <c r="AD118" i="3"/>
  <c r="S42" i="3"/>
  <c r="B41" i="3"/>
  <c r="T116" i="3"/>
  <c r="E116" i="3"/>
  <c r="AB118" i="3"/>
  <c r="C163" i="3"/>
  <c r="E163" i="3" s="1"/>
  <c r="AF107" i="3"/>
  <c r="C147" i="3"/>
  <c r="E147" i="3" s="1"/>
  <c r="AB84" i="3"/>
  <c r="AB107" i="3" s="1"/>
  <c r="N107" i="3"/>
  <c r="C162" i="3"/>
  <c r="E162" i="3" s="1"/>
  <c r="C146" i="3"/>
  <c r="E146" i="3" s="1"/>
  <c r="Y118" i="3"/>
  <c r="K118" i="3"/>
  <c r="C161" i="3"/>
  <c r="E161" i="3" s="1"/>
  <c r="C145" i="3"/>
  <c r="E145" i="3" s="1"/>
  <c r="C160" i="3"/>
  <c r="E160" i="3" s="1"/>
  <c r="D42" i="3"/>
  <c r="C159" i="3"/>
  <c r="E159" i="3" s="1"/>
  <c r="C142" i="3"/>
  <c r="E142" i="3" s="1"/>
  <c r="B90" i="3"/>
  <c r="B94" i="3" s="1"/>
  <c r="C158" i="3"/>
  <c r="E158" i="3" s="1"/>
  <c r="C141" i="3"/>
  <c r="E141" i="3" s="1"/>
  <c r="I118" i="3"/>
  <c r="I119" i="3" s="1"/>
  <c r="C144" i="3"/>
  <c r="E144" i="3" s="1"/>
  <c r="B99" i="3"/>
  <c r="B24" i="3"/>
  <c r="Z84" i="3"/>
  <c r="Z107" i="3" s="1"/>
  <c r="W119" i="3"/>
  <c r="C157" i="3"/>
  <c r="E157" i="3" s="1"/>
  <c r="C140" i="3"/>
  <c r="E140" i="3" s="1"/>
  <c r="N116" i="3"/>
  <c r="B83" i="3"/>
  <c r="Z42" i="3"/>
  <c r="L84" i="3"/>
  <c r="L107" i="3" s="1"/>
  <c r="C156" i="3"/>
  <c r="E156" i="3" s="1"/>
  <c r="C139" i="3"/>
  <c r="E139" i="3" s="1"/>
  <c r="AB116" i="3"/>
  <c r="AA174" i="3" s="1"/>
  <c r="AA176" i="3" s="1"/>
  <c r="H118" i="3"/>
  <c r="H119" i="3" s="1"/>
  <c r="C155" i="3"/>
  <c r="E155" i="3" s="1"/>
  <c r="C138" i="3"/>
  <c r="E138" i="3" s="1"/>
  <c r="M116" i="3"/>
  <c r="B66" i="3"/>
  <c r="C154" i="3"/>
  <c r="E154" i="3" s="1"/>
  <c r="C167" i="3"/>
  <c r="E167" i="3" s="1"/>
  <c r="G118" i="3"/>
  <c r="G119" i="3" s="1"/>
  <c r="X84" i="3"/>
  <c r="X107" i="3" s="1"/>
  <c r="Q84" i="3"/>
  <c r="Q107" i="3" s="1"/>
  <c r="J84" i="3"/>
  <c r="J107" i="3" s="1"/>
  <c r="C152" i="3"/>
  <c r="E152" i="3" s="1"/>
  <c r="V118" i="3"/>
  <c r="N118" i="3"/>
  <c r="F118" i="3"/>
  <c r="E174" i="3" s="1"/>
  <c r="E176" i="3" s="1"/>
  <c r="C137" i="3"/>
  <c r="E137" i="3" s="1"/>
  <c r="E168" i="3" s="1"/>
  <c r="AF171" i="3" s="1"/>
  <c r="AG173" i="3" s="1"/>
  <c r="AG174" i="3" s="1"/>
  <c r="C151" i="3"/>
  <c r="E151" i="3" s="1"/>
  <c r="AD84" i="3"/>
  <c r="AD107" i="3" s="1"/>
  <c r="W84" i="3"/>
  <c r="W107" i="3" s="1"/>
  <c r="P84" i="3"/>
  <c r="P107" i="3" s="1"/>
  <c r="C166" i="3"/>
  <c r="E166" i="3" s="1"/>
  <c r="C150" i="3"/>
  <c r="E150" i="3" s="1"/>
  <c r="M118" i="3"/>
  <c r="E118" i="3"/>
  <c r="D174" i="3" s="1"/>
  <c r="D176" i="3" s="1"/>
  <c r="C165" i="3"/>
  <c r="E165" i="3" s="1"/>
  <c r="C149" i="3"/>
  <c r="E149" i="3" s="1"/>
  <c r="AF118" i="3"/>
  <c r="AF175" i="3" s="1"/>
  <c r="AF117" i="3" s="1"/>
  <c r="B117" i="3" s="1"/>
  <c r="O107" i="3"/>
  <c r="I84" i="3"/>
  <c r="V42" i="3"/>
  <c r="H107" i="3"/>
  <c r="C164" i="3"/>
  <c r="E164" i="3" s="1"/>
  <c r="C148" i="3"/>
  <c r="E148" i="3" s="1"/>
  <c r="L118" i="3"/>
  <c r="L119" i="3" s="1"/>
  <c r="D118" i="3"/>
  <c r="C174" i="3" s="1"/>
  <c r="C176" i="3" s="1"/>
  <c r="B102" i="3"/>
  <c r="B103" i="3" s="1"/>
  <c r="F104" i="3"/>
  <c r="F105" i="3" s="1"/>
  <c r="F107" i="3" s="1"/>
  <c r="C104" i="3"/>
  <c r="C105" i="3" s="1"/>
  <c r="V107" i="3"/>
  <c r="G105" i="3"/>
  <c r="G107" i="3" s="1"/>
  <c r="AE107" i="3"/>
  <c r="M107" i="3"/>
  <c r="J116" i="3"/>
  <c r="K116" i="3"/>
  <c r="T118" i="3"/>
  <c r="S174" i="3" s="1"/>
  <c r="S176" i="3" s="1"/>
  <c r="S118" i="3"/>
  <c r="R118" i="3"/>
  <c r="Q118" i="3"/>
  <c r="P118" i="3"/>
  <c r="U118" i="3"/>
  <c r="O118" i="3"/>
  <c r="Y174" i="3"/>
  <c r="Y176" i="3" s="1"/>
  <c r="AA119" i="3"/>
  <c r="Z174" i="3"/>
  <c r="Z176" i="3" s="1"/>
  <c r="AE119" i="3"/>
  <c r="AC116" i="3"/>
  <c r="AE42" i="3"/>
  <c r="Y119" i="3" l="1"/>
  <c r="U174" i="3"/>
  <c r="U176" i="3" s="1"/>
  <c r="AD119" i="3"/>
  <c r="AD174" i="3"/>
  <c r="AD176" i="3" s="1"/>
  <c r="D107" i="3"/>
  <c r="C107" i="3"/>
  <c r="C109" i="3" s="1"/>
  <c r="B84" i="3"/>
  <c r="F117" i="48"/>
  <c r="F118" i="48" s="1"/>
  <c r="E119" i="48"/>
  <c r="AC174" i="3"/>
  <c r="AC176" i="3" s="1"/>
  <c r="I107" i="3"/>
  <c r="V119" i="3"/>
  <c r="G174" i="3"/>
  <c r="G176" i="3" s="1"/>
  <c r="X119" i="3"/>
  <c r="F119" i="3"/>
  <c r="B104" i="3"/>
  <c r="B105" i="3" s="1"/>
  <c r="B107" i="3" s="1"/>
  <c r="B42" i="3"/>
  <c r="C119" i="3"/>
  <c r="F174" i="3"/>
  <c r="F176" i="3" s="1"/>
  <c r="D119" i="3"/>
  <c r="K174" i="3"/>
  <c r="K176" i="3" s="1"/>
  <c r="AH173" i="3"/>
  <c r="AH174" i="3" s="1"/>
  <c r="H174" i="3"/>
  <c r="H176" i="3" s="1"/>
  <c r="T119" i="3"/>
  <c r="AF173" i="3"/>
  <c r="AF174" i="3" s="1"/>
  <c r="AO173" i="3"/>
  <c r="AO174" i="3" s="1"/>
  <c r="E119" i="3"/>
  <c r="N119" i="3"/>
  <c r="M174" i="3"/>
  <c r="M176" i="3" s="1"/>
  <c r="AK173" i="3"/>
  <c r="AK174" i="3" s="1"/>
  <c r="AI173" i="3"/>
  <c r="AI174" i="3" s="1"/>
  <c r="M119" i="3"/>
  <c r="L174" i="3"/>
  <c r="L176" i="3" s="1"/>
  <c r="AN173" i="3"/>
  <c r="AN174" i="3" s="1"/>
  <c r="AM173" i="3"/>
  <c r="AM174" i="3" s="1"/>
  <c r="AJ173" i="3"/>
  <c r="AJ174" i="3" s="1"/>
  <c r="AB119" i="3"/>
  <c r="AL173" i="3"/>
  <c r="AL174" i="3" s="1"/>
  <c r="B116" i="3"/>
  <c r="B123" i="3"/>
  <c r="B124" i="3" s="1"/>
  <c r="B125" i="3" s="1"/>
  <c r="P174" i="3"/>
  <c r="P176" i="3" s="1"/>
  <c r="R174" i="3"/>
  <c r="R176" i="3" s="1"/>
  <c r="S119" i="3"/>
  <c r="P119" i="3"/>
  <c r="O174" i="3"/>
  <c r="O176" i="3" s="1"/>
  <c r="K119" i="3"/>
  <c r="J174" i="3"/>
  <c r="J176" i="3" s="1"/>
  <c r="J119" i="3"/>
  <c r="I174" i="3"/>
  <c r="I176" i="3" s="1"/>
  <c r="U119" i="3"/>
  <c r="B118" i="3"/>
  <c r="O119" i="3"/>
  <c r="N174" i="3"/>
  <c r="N176" i="3" s="1"/>
  <c r="T174" i="3"/>
  <c r="T176" i="3" s="1"/>
  <c r="Q119" i="3"/>
  <c r="R119" i="3"/>
  <c r="Q174" i="3"/>
  <c r="Q176" i="3" s="1"/>
  <c r="D108" i="3"/>
  <c r="D109" i="3" s="1"/>
  <c r="C110" i="3"/>
  <c r="AF119" i="3"/>
  <c r="AB174" i="3"/>
  <c r="AB176" i="3" s="1"/>
  <c r="AC119" i="3"/>
  <c r="F119" i="48" l="1"/>
  <c r="G117" i="48"/>
  <c r="G118" i="48" s="1"/>
  <c r="B119" i="3"/>
  <c r="D110" i="3"/>
  <c r="E108" i="3"/>
  <c r="E109" i="3" s="1"/>
  <c r="B126" i="3"/>
  <c r="B128" i="3" s="1"/>
  <c r="G119" i="48" l="1"/>
  <c r="H117" i="48"/>
  <c r="H118" i="48" s="1"/>
  <c r="E110" i="3"/>
  <c r="F108" i="3"/>
  <c r="F109" i="3" s="1"/>
  <c r="H119" i="48" l="1"/>
  <c r="I117" i="48"/>
  <c r="I118" i="48" s="1"/>
  <c r="F110" i="3"/>
  <c r="G108" i="3"/>
  <c r="G109" i="3" s="1"/>
  <c r="J117" i="48" l="1"/>
  <c r="J118" i="48" s="1"/>
  <c r="I119" i="48"/>
  <c r="G110" i="3"/>
  <c r="H108" i="3"/>
  <c r="H109" i="3" s="1"/>
  <c r="K117" i="48" l="1"/>
  <c r="K118" i="48" s="1"/>
  <c r="J119" i="48"/>
  <c r="H110" i="3"/>
  <c r="I108" i="3"/>
  <c r="I109" i="3" s="1"/>
  <c r="K119" i="48" l="1"/>
  <c r="L117" i="48"/>
  <c r="L118" i="48" s="1"/>
  <c r="L119" i="48" s="1"/>
  <c r="J108" i="3"/>
  <c r="J109" i="3" s="1"/>
  <c r="I110" i="3"/>
  <c r="J110" i="3" l="1"/>
  <c r="K108" i="3"/>
  <c r="K109" i="3" s="1"/>
  <c r="K110" i="3" l="1"/>
  <c r="L108" i="3"/>
  <c r="L109" i="3" s="1"/>
  <c r="M108" i="3" l="1"/>
  <c r="M109" i="3" s="1"/>
  <c r="L110" i="3"/>
  <c r="M110" i="3" l="1"/>
  <c r="N108" i="3"/>
  <c r="N109" i="3" s="1"/>
  <c r="N110" i="3" l="1"/>
  <c r="O108" i="3"/>
  <c r="O109" i="3" s="1"/>
  <c r="P108" i="3" l="1"/>
  <c r="P109" i="3" s="1"/>
  <c r="O110" i="3"/>
  <c r="P110" i="3" l="1"/>
  <c r="Q108" i="3"/>
  <c r="Q109" i="3" s="1"/>
  <c r="Q110" i="3" l="1"/>
  <c r="R108" i="3"/>
  <c r="R109" i="3" s="1"/>
  <c r="S108" i="3" l="1"/>
  <c r="S109" i="3" s="1"/>
  <c r="R110" i="3"/>
  <c r="S110" i="3" l="1"/>
  <c r="T108" i="3"/>
  <c r="T109" i="3" s="1"/>
  <c r="T110" i="3" l="1"/>
  <c r="U108" i="3"/>
  <c r="U109" i="3" s="1"/>
  <c r="V108" i="3" l="1"/>
  <c r="V109" i="3" s="1"/>
  <c r="U110" i="3"/>
  <c r="V110" i="3" l="1"/>
  <c r="W108" i="3"/>
  <c r="W109" i="3" s="1"/>
  <c r="W110" i="3" l="1"/>
  <c r="X108" i="3"/>
  <c r="X109" i="3" s="1"/>
  <c r="Y108" i="3" l="1"/>
  <c r="Y109" i="3" s="1"/>
  <c r="X110" i="3"/>
  <c r="Y110" i="3" l="1"/>
  <c r="Z108" i="3"/>
  <c r="Z109" i="3" s="1"/>
  <c r="Z110" i="3" l="1"/>
  <c r="AA108" i="3"/>
  <c r="AA109" i="3" s="1"/>
  <c r="AB108" i="3" l="1"/>
  <c r="AB109" i="3" s="1"/>
  <c r="AA110" i="3"/>
  <c r="AB110" i="3" l="1"/>
  <c r="AC108" i="3"/>
  <c r="AC109" i="3" s="1"/>
  <c r="AC110" i="3" l="1"/>
  <c r="AD108" i="3"/>
  <c r="AD109" i="3" s="1"/>
  <c r="AE108" i="3" l="1"/>
  <c r="AE109" i="3" s="1"/>
  <c r="AD110" i="3"/>
  <c r="AE110" i="3" l="1"/>
  <c r="AF108" i="3"/>
  <c r="AF109" i="3" s="1"/>
  <c r="AF110" i="3" s="1"/>
  <c r="B129" i="3" l="1"/>
  <c r="C116" i="15"/>
  <c r="P116" i="15" s="1"/>
  <c r="N120" i="15"/>
  <c r="M120" i="15" l="1"/>
  <c r="K120" i="15"/>
  <c r="O120" i="15"/>
  <c r="C117" i="15"/>
  <c r="P117" i="15" s="1"/>
  <c r="L120" i="15"/>
</calcChain>
</file>

<file path=xl/sharedStrings.xml><?xml version="1.0" encoding="utf-8"?>
<sst xmlns="http://schemas.openxmlformats.org/spreadsheetml/2006/main" count="1168" uniqueCount="475">
  <si>
    <t>Este recomandata utilizarea acestei machete; modificarea formulelor de calcul atrage dupa sine excluderea aplicatiei de la finantare.</t>
  </si>
  <si>
    <t>Restul datelor sunt fie predefinite, fie generate automat. A nu se modifica formulele de calcul - acestea sunt calculate automat in urma introducerii datelor de intrare</t>
  </si>
  <si>
    <t>Modelul contine urmatoarele foi de calcul:</t>
  </si>
  <si>
    <t>Date de intrare:</t>
  </si>
  <si>
    <t>Rezultate:</t>
  </si>
  <si>
    <t xml:space="preserve"> ==&gt; sunt preluate marimile previzionate ale veniturilor si cheltuielilor operationale, pentru perioadele de implementare si operare, considerand situatia intreprinderii FARA si CU proiectul de investitii</t>
  </si>
  <si>
    <t xml:space="preserve"> ==&gt; se determina sustanabilitatea proiectului de investitie, in functie de fluxul de numerar total cumulat</t>
  </si>
  <si>
    <r>
      <rPr>
        <b/>
        <sz val="16"/>
        <rFont val="Wingdings"/>
        <charset val="2"/>
      </rPr>
      <t xml:space="preserve">þ </t>
    </r>
    <r>
      <rPr>
        <b/>
        <sz val="16"/>
        <rFont val="Times New Roman"/>
        <family val="1"/>
      </rPr>
      <t>Costuri investitionale si acoperirea (finantarea) acestora</t>
    </r>
  </si>
  <si>
    <t>Beneficiarul va realiza proiectia financiara privind implementarea investitiei  pe numarul de ani pt care gandeste proiectul, nu este obligatorie completarea pentru toti anii</t>
  </si>
  <si>
    <t>CHELTUIELI INVESTITIONALE TOTALE</t>
  </si>
  <si>
    <t>(ron)</t>
  </si>
  <si>
    <t>total</t>
  </si>
  <si>
    <t xml:space="preserve">total </t>
  </si>
  <si>
    <t>Implementare</t>
  </si>
  <si>
    <t>an</t>
  </si>
  <si>
    <t>an 1</t>
  </si>
  <si>
    <t>an 2</t>
  </si>
  <si>
    <t>an 3</t>
  </si>
  <si>
    <t>an 4</t>
  </si>
  <si>
    <t>TOTAL CHELTUIELI ELIGIBILE</t>
  </si>
  <si>
    <t>TOTAL CHELTUIELI NE-ELIGIBILE</t>
  </si>
  <si>
    <t>% cheltuieli eligibile</t>
  </si>
  <si>
    <t>SURSE DE FINANTARE A PROIECTULUI</t>
  </si>
  <si>
    <r>
      <t>PROIECTII FINANCIARE</t>
    </r>
    <r>
      <rPr>
        <b/>
        <sz val="14"/>
        <color theme="1"/>
        <rFont val="Times New Roman"/>
        <family val="1"/>
      </rPr>
      <t xml:space="preserve"> FARA INVESTITIE</t>
    </r>
  </si>
  <si>
    <t>FUNDAMENTAREA VENITURILOR SI CHELTUIELILOR GENERATE DE ACTIVITATEA CORESPUNZATOARE PROIECTULUI FARA INVESTITIE</t>
  </si>
  <si>
    <t>Venituri, Cheltuieli aferente activitatii corespunzatoare proiectului de investitie FARA investitie / an</t>
  </si>
  <si>
    <t>VENITURI OPERATIONALE</t>
  </si>
  <si>
    <t xml:space="preserve">Venituri din vanzari produse </t>
  </si>
  <si>
    <t xml:space="preserve">Venituri din prestari servicii </t>
  </si>
  <si>
    <t xml:space="preserve">Venituri din vanzari marfuri </t>
  </si>
  <si>
    <t xml:space="preserve">Venituri din inchiriere de spatii </t>
  </si>
  <si>
    <t xml:space="preserve">Venituri din productia realizata pentru scopuri proprii si capitalizata </t>
  </si>
  <si>
    <t xml:space="preserve">Venituri din subventii de exploatare  </t>
  </si>
  <si>
    <t xml:space="preserve">Venituri din subventii pentru investitii </t>
  </si>
  <si>
    <t xml:space="preserve">Venituri din alte activitati </t>
  </si>
  <si>
    <t xml:space="preserve">Alte venituri din exploatare </t>
  </si>
  <si>
    <t>Venituri din alocatii bugetare pentru intretinerea curenta (funcționarea și întreținerea curentă)</t>
  </si>
  <si>
    <t>Venituri din alocatii bugetare pentru reparatii capitale</t>
  </si>
  <si>
    <t>Venituri din concesiunea spatiilor adiacente</t>
  </si>
  <si>
    <t xml:space="preserve">Alte venituri obtinute prin valorificarea activitatii </t>
  </si>
  <si>
    <t xml:space="preserve">Total venituri operationale </t>
  </si>
  <si>
    <t>CHELTUIELI OPERATIONALE</t>
  </si>
  <si>
    <t>Cheltuieli cu materiile prime si cu materialele consumabile</t>
  </si>
  <si>
    <t xml:space="preserve">Cheltuieli privind marfurile </t>
  </si>
  <si>
    <t>Alte cheltuieli materiale (inclusiv cheltuieli cu prestatii externe)</t>
  </si>
  <si>
    <t>Cheltuieli cu energia termica</t>
  </si>
  <si>
    <t>Cheltuieli cu energia electrica</t>
  </si>
  <si>
    <t>Cheltuieli cu apa</t>
  </si>
  <si>
    <t>Alte cheltuieli din afara (cu utilitati)</t>
  </si>
  <si>
    <t>Cheltuieli cu personalul angajat</t>
  </si>
  <si>
    <t>Cheltuieli de intretinere si reparatii capitale</t>
  </si>
  <si>
    <t>Cheltuieli generale de administratie</t>
  </si>
  <si>
    <t>Cheltuieli de vanzare si distributie</t>
  </si>
  <si>
    <t>Cheltuieli cu concesiunile</t>
  </si>
  <si>
    <t>Cheltuieli cu logistica</t>
  </si>
  <si>
    <t>Cheltuieli cu diseminarea rezultatelor</t>
  </si>
  <si>
    <t>Alte cheltuieli operationale</t>
  </si>
  <si>
    <t>Total cheltuieli operationale</t>
  </si>
  <si>
    <t>Flux de numerar operational</t>
  </si>
  <si>
    <r>
      <t xml:space="preserve">PROIECTII FINANCIARE </t>
    </r>
    <r>
      <rPr>
        <b/>
        <sz val="14"/>
        <color theme="1"/>
        <rFont val="Times New Roman"/>
        <family val="1"/>
      </rPr>
      <t>CU INVESTITIE</t>
    </r>
  </si>
  <si>
    <t>FUNDAMENTAREA VENITURILOR SI CHELTUIELILOR GENERATE DE PROIECT</t>
  </si>
  <si>
    <t>Venituri, Cheltuieli aferente activitatii corespunzatoare proiectului de investitie CU investitie / an</t>
  </si>
  <si>
    <t>Venituri din vanzari produse</t>
  </si>
  <si>
    <t>Venituri din inchiriere de spatii</t>
  </si>
  <si>
    <t>Venituri din productia realizata pentru scopuri proprii si capitalizata</t>
  </si>
  <si>
    <t xml:space="preserve">Venituri din subventii de exploatare </t>
  </si>
  <si>
    <t>Venituri din alte activitati</t>
  </si>
  <si>
    <t>Alte venituri din exploatare</t>
  </si>
  <si>
    <t>Alte venituri obtinute prin valorificarea activitatii</t>
  </si>
  <si>
    <t>FLUXURI DE NUMERAR DIN ACTIVITATILE DE INVESTITIE SI FINANTARE</t>
  </si>
  <si>
    <t>INCASARI DIN ACTIVITATEA DE FINANTARE</t>
  </si>
  <si>
    <t>TOTAL INTRARI DE LICHIDITATI DIN ACTIVITATEA DE FINANTARE</t>
  </si>
  <si>
    <t>PLATI DIN ACTIVITATEA DE FINANTARE</t>
  </si>
  <si>
    <r>
      <t>Rate la imprumut -</t>
    </r>
    <r>
      <rPr>
        <i/>
        <sz val="10"/>
        <rFont val="Times New Roman"/>
        <family val="1"/>
      </rPr>
      <t xml:space="preserve"> cofinantare la proiect</t>
    </r>
  </si>
  <si>
    <r>
      <t>Dobânzi la imprumut -</t>
    </r>
    <r>
      <rPr>
        <i/>
        <sz val="10"/>
        <rFont val="Times New Roman"/>
        <family val="1"/>
      </rPr>
      <t xml:space="preserve"> cofinantare la proiect</t>
    </r>
  </si>
  <si>
    <t>TOTAL IESIRI DE LICHIDITATI DIN ACTIVITATEA DE FINANTARE</t>
  </si>
  <si>
    <t>PLATI DIN ACTIVITATEA DE INVESTITIE</t>
  </si>
  <si>
    <t>Total investitie</t>
  </si>
  <si>
    <t>TOTAL IESIRI DE LICHIDITATI DIN ACTIVITATEA DE INVESTITII</t>
  </si>
  <si>
    <t>TOTAL IESIRI DE LICHIDITATI DIN ACTIVITATEA DE FINANTARE SI INVESTITII</t>
  </si>
  <si>
    <t>Flux de numerar din finantare si investitii</t>
  </si>
  <si>
    <t>Flux de numerar TOTAL</t>
  </si>
  <si>
    <t>Disponibil de numerar la inceputul perioadei</t>
  </si>
  <si>
    <t xml:space="preserve"> -- </t>
  </si>
  <si>
    <t>Disponibil de numerar la sfarsitul perioadei</t>
  </si>
  <si>
    <t>TOTAL</t>
  </si>
  <si>
    <t>Flux de numerar net</t>
  </si>
  <si>
    <r>
      <rPr>
        <i/>
        <sz val="9"/>
        <color theme="1"/>
        <rFont val="Times New Roman"/>
        <family val="1"/>
        <charset val="238"/>
      </rPr>
      <t>Sursa: Regulamentul CE 480/2014 - art. 18</t>
    </r>
    <r>
      <rPr>
        <sz val="9"/>
        <color theme="1"/>
        <rFont val="Times New Roman"/>
        <family val="1"/>
        <charset val="238"/>
      </rPr>
      <t xml:space="preserve">
Dacă activele unei operațiuni au o durată de viață care depășește perioada de referință a proiectului, valoarea reziduală a acestora se determină prin calcularea valorii actuale nete a fluxurilor de numerar pentru durata de viață rămasă a operațiunii. Valoarea reziduală a investiției este inclusă în calculul venitului net actualizat al operațiunii numai dacă veniturile depășesc costurile de operare.</t>
    </r>
  </si>
  <si>
    <t>Activ</t>
  </si>
  <si>
    <t>Valoare de inventar (lei)</t>
  </si>
  <si>
    <t>Pondere (%)</t>
  </si>
  <si>
    <t>Durata de viata (ani)</t>
  </si>
  <si>
    <t>Durata de viata medie (ani)</t>
  </si>
  <si>
    <t>Activ 1</t>
  </si>
  <si>
    <t>Activ 2</t>
  </si>
  <si>
    <t>Activ 3</t>
  </si>
  <si>
    <t>Activ 4</t>
  </si>
  <si>
    <t>Activ 5</t>
  </si>
  <si>
    <t>Activ 6</t>
  </si>
  <si>
    <t>Activ 7</t>
  </si>
  <si>
    <t>Activ 8</t>
  </si>
  <si>
    <t>Activ 9</t>
  </si>
  <si>
    <t>Activ 10</t>
  </si>
  <si>
    <t>Activ 11</t>
  </si>
  <si>
    <t>Activ 12</t>
  </si>
  <si>
    <t>Activ 13</t>
  </si>
  <si>
    <t>Activ 14</t>
  </si>
  <si>
    <t>Activ 15</t>
  </si>
  <si>
    <t>Activ 16</t>
  </si>
  <si>
    <t>Activ 17</t>
  </si>
  <si>
    <t>Activ 18</t>
  </si>
  <si>
    <t>Activ 19</t>
  </si>
  <si>
    <t>Activ 20</t>
  </si>
  <si>
    <t>Activ 21</t>
  </si>
  <si>
    <t>Activ 22</t>
  </si>
  <si>
    <t>Activ 23</t>
  </si>
  <si>
    <t>Activ 24</t>
  </si>
  <si>
    <t>Activ 25</t>
  </si>
  <si>
    <t>Activ 26</t>
  </si>
  <si>
    <t>Activ 27</t>
  </si>
  <si>
    <t>Activ 28</t>
  </si>
  <si>
    <t>Activ 29</t>
  </si>
  <si>
    <t>Activ 30</t>
  </si>
  <si>
    <t>Valoarea reziduala se va calcula prin actualizarea fluxurilor nete de numerar pentru durata de viata ramasa, adica diferenta intre durata de viata medie a activelor achizitionate prin proiect si perioada de referinta a proiectului.</t>
  </si>
  <si>
    <t>Fluxuri de numerar</t>
  </si>
  <si>
    <t>Implementare+Operare</t>
  </si>
  <si>
    <t>Post operare</t>
  </si>
  <si>
    <t>Valoare reziduala</t>
  </si>
  <si>
    <t>Total flux de numerar</t>
  </si>
  <si>
    <t>an 5</t>
  </si>
  <si>
    <t>1.1</t>
  </si>
  <si>
    <t>Amenajarea terenului</t>
  </si>
  <si>
    <t>Amenajari pentru protectia mediului si aducerea la starea initiala</t>
  </si>
  <si>
    <t>TOTAL CAPITOL 1</t>
  </si>
  <si>
    <t>2.1</t>
  </si>
  <si>
    <t>Cheltuieli pentru asigurarea utilitatilor necesare obiectivului</t>
  </si>
  <si>
    <t> TOTAL CAPITOL 2</t>
  </si>
  <si>
    <t>3</t>
  </si>
  <si>
    <t>CAPITOL 3 Cheltuieli pentru proiectare și asistență tehnică</t>
  </si>
  <si>
    <t>3.1</t>
  </si>
  <si>
    <t>Studii de teren  (geotehnice, geologice, topografice, hidrologice, hidrogeotehnice, fotogrammetrice, topografice şi de stabilitate a terenului)</t>
  </si>
  <si>
    <t>3.2</t>
  </si>
  <si>
    <t>Asistență tehnică</t>
  </si>
  <si>
    <t> TOTAL CAPITOL 3</t>
  </si>
  <si>
    <t>CAPITOLUL 4 Cheltuieli pentru investiţia de bază</t>
  </si>
  <si>
    <t>4.1</t>
  </si>
  <si>
    <t>Construcţii şi instalaţii</t>
  </si>
  <si>
    <t>4.2</t>
  </si>
  <si>
    <t>TOTAL CAPITOL 4</t>
  </si>
  <si>
    <t>5</t>
  </si>
  <si>
    <t>CAPITOLUL 5   Alte cheltuieli</t>
  </si>
  <si>
    <t>5.1.</t>
  </si>
  <si>
    <t>Organizare de șantier</t>
  </si>
  <si>
    <t>5.2.</t>
  </si>
  <si>
    <t>Comisioane, cote, taxe</t>
  </si>
  <si>
    <t>5.3</t>
  </si>
  <si>
    <t>TOTAL CAPITOL 5</t>
  </si>
  <si>
    <t>6.</t>
  </si>
  <si>
    <t>CAPITOLUL 6 Cheltuieli pentru probe tehnologice si teste si predare beneficiar</t>
  </si>
  <si>
    <t>6.1</t>
  </si>
  <si>
    <t>Probe tehnologice si teste</t>
  </si>
  <si>
    <t>TOTAL CAPITOL 6</t>
  </si>
  <si>
    <t>Cheltuieli de informare și publicitate pentru proiect, care rezultă din obligațiile beneficiarului</t>
  </si>
  <si>
    <t>7</t>
  </si>
  <si>
    <t>TOTAL CAPITOL 7</t>
  </si>
  <si>
    <t>TOTAL GENERAL</t>
  </si>
  <si>
    <t>I</t>
  </si>
  <si>
    <t>Valoarea totală a cererii de finantare, din care :</t>
  </si>
  <si>
    <t>a.</t>
  </si>
  <si>
    <t>Valoarea totala neeligibilă, inclusiv TVA aferent</t>
  </si>
  <si>
    <t>b.</t>
  </si>
  <si>
    <t>Valoarea totala eligibilă, inclusiv TVA aferent</t>
  </si>
  <si>
    <t>II</t>
  </si>
  <si>
    <t>Contribuţia proprie, din care :</t>
  </si>
  <si>
    <t>Contribuţia solicitantului la cheltuieli eligibile , inclusiv TVA aferent</t>
  </si>
  <si>
    <t>Contribuţia solicitantului la cheltuieli neeligibile, inclusiv TVA aferent</t>
  </si>
  <si>
    <t>III</t>
  </si>
  <si>
    <t>ASISTENŢĂ FINANCIARĂ NERAMBURSABILĂ SOLICITATĂ</t>
  </si>
  <si>
    <t>Denumire</t>
  </si>
  <si>
    <t>1.2</t>
  </si>
  <si>
    <t>4.3</t>
  </si>
  <si>
    <t>buget</t>
  </si>
  <si>
    <t>Analiza financiara - venituri si cheltuieli din activitatea corespunzătoare proiectului de investiții</t>
  </si>
  <si>
    <t>implementare</t>
  </si>
  <si>
    <t>operare</t>
  </si>
  <si>
    <t>1.3</t>
  </si>
  <si>
    <t>Cheltuieli pentru relocare/protecția utilităților</t>
  </si>
  <si>
    <t>Cheltuieli eligibile</t>
  </si>
  <si>
    <t>Cheltuieli neeligibile</t>
  </si>
  <si>
    <t>Cheltuieli eligibile, fără TVA</t>
  </si>
  <si>
    <t>TVA nerecuperabilă,aferentă cheltuielilor eligibile</t>
  </si>
  <si>
    <t>Total eligibil</t>
  </si>
  <si>
    <t>Total neeligibil</t>
  </si>
  <si>
    <t>Categorie MySmis</t>
  </si>
  <si>
    <t>Subcategorie MySmis</t>
  </si>
  <si>
    <t>Sustenabilitatea proiectului</t>
  </si>
  <si>
    <t>LUCRARI</t>
  </si>
  <si>
    <t>Cheltuieli neeligibile, fără TVA</t>
  </si>
  <si>
    <t>TVA aferentă cheltuielilor neeligibile, și TVA recuperabilă aferentă cheltuielilor eligibile</t>
  </si>
  <si>
    <t>3.1.2</t>
  </si>
  <si>
    <t>Raport privind impactul asupra mediului</t>
  </si>
  <si>
    <t>3.1.3</t>
  </si>
  <si>
    <t>Alte studii specifice</t>
  </si>
  <si>
    <t>3.1.1.</t>
  </si>
  <si>
    <t>Studii de teren</t>
  </si>
  <si>
    <t>Documentații suport și cheltuieli pentru obţinerea de  avize, acorduri şi autorizaţii</t>
  </si>
  <si>
    <t>SERVICII</t>
  </si>
  <si>
    <t>3.3.</t>
  </si>
  <si>
    <t xml:space="preserve">Expertizare tehnică </t>
  </si>
  <si>
    <t>3.4.</t>
  </si>
  <si>
    <t>Certificarea performanței energetice și auditul energetic al clădirilor</t>
  </si>
  <si>
    <t>3.5.</t>
  </si>
  <si>
    <t xml:space="preserve">Proiectare </t>
  </si>
  <si>
    <t>Documentaţiile tehnice necesare în vederea obţinerii avizelor/acordurilor/   autorizaţiilor</t>
  </si>
  <si>
    <t xml:space="preserve">Proiect tehnic şi detalii de  execuţie     </t>
  </si>
  <si>
    <t xml:space="preserve">Asistenţă tehnică din partea proiectantului </t>
  </si>
  <si>
    <t>Dirigenţie de şantier</t>
  </si>
  <si>
    <t>CHELTUIELI SUB FORMA DE RATE FORFETARE</t>
  </si>
  <si>
    <t>Cheltuieli indirecte conform art. 54 lit.a RDC 1060/2023</t>
  </si>
  <si>
    <t>Montaj utilaje, echipamente tehnologice şi funcţionale  (inclusiv cheltuieli auxiliare investiției de bază)</t>
  </si>
  <si>
    <t>4.4.</t>
  </si>
  <si>
    <t>Utilaje, echipamente tehnologice şi   funcţionale care nu necesită montaj şi echipamente de transport(inclusiv cheltuieli auxiliare investiției de bază)</t>
  </si>
  <si>
    <t>4.5.</t>
  </si>
  <si>
    <t>Dotări (inclusiv cheltuieli auxiliare investiției de bază)</t>
  </si>
  <si>
    <t>4.6.</t>
  </si>
  <si>
    <t>Active necorporale (inclusiv cheltuieli auxiliare investiției de bază)</t>
  </si>
  <si>
    <t>Utilaje, echipamente tehnologice şi  funcţionale care necesită montaj    (inclusiv cheltuieli auxiliare investiției de bază)</t>
  </si>
  <si>
    <t>ECHIPAMENTE / DOTARI / ACTIVE CORPORALE</t>
  </si>
  <si>
    <t>CHELTUIELI CU ACTIVE NECORPORALE</t>
  </si>
  <si>
    <t>Lucrări de construcţii şi instalaţii aferente organizării de şantier</t>
  </si>
  <si>
    <t>Cheltuieli conexe organizării şantierului</t>
  </si>
  <si>
    <t>Comisioanele şi dobânzile aferente creditului băncii finanţatoare</t>
  </si>
  <si>
    <t>5.1.1</t>
  </si>
  <si>
    <t>5.2.1</t>
  </si>
  <si>
    <t>5.2.2</t>
  </si>
  <si>
    <t>5.2.3</t>
  </si>
  <si>
    <t>5.2.4</t>
  </si>
  <si>
    <t>5.2.5</t>
  </si>
  <si>
    <t>5.1.2</t>
  </si>
  <si>
    <t>Cota aferentă ISC pentru controlul statului în amenajarea teritoriului, urbanism şi pentru autorizarea lucrărilor de construcţii</t>
  </si>
  <si>
    <t>Cota aferentă ISC pentru controlul calităţii lucrărilor de construcţii</t>
  </si>
  <si>
    <t xml:space="preserve">Cota aferentă Casei Sociale a Constructorilor - CSC </t>
  </si>
  <si>
    <t xml:space="preserve">Taxe pentru acorduri, avize conforme şi autorizaţia de construire/desfiinţare </t>
  </si>
  <si>
    <t>CAPITOL 7 Cheltuieli pentru activități de cercetare, inovare și transfer tehnologic/de cunoștințe</t>
  </si>
  <si>
    <t>7.1</t>
  </si>
  <si>
    <t>Cheltuieli efectuate pentru cercetare industrială</t>
  </si>
  <si>
    <t>7.1.1</t>
  </si>
  <si>
    <t>7.1.2</t>
  </si>
  <si>
    <t>7.1.3</t>
  </si>
  <si>
    <t>Cheltuieli salariale pentru cercetare industrială,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</si>
  <si>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cercetare industrială)</t>
  </si>
  <si>
    <t>Cheltuieli pentru achiziţia de active fixe corporale (altele decât terenuri și imobile), pentru cercetare industriala</t>
  </si>
  <si>
    <t>7.1.4</t>
  </si>
  <si>
    <t>7.1.5</t>
  </si>
  <si>
    <t>7.1.6</t>
  </si>
  <si>
    <t>Cheltuieli cu amortizarea pentru cercetare industriala (costurile instrumentelor și ale echipamentelor)</t>
  </si>
  <si>
    <t>Cheltuieli pentru achiziţia de substanţe, materiale, plante, animale de laborator, consumabile, obiecte de inventar şi alte produse similare necesare desfăşurării activităţilor de cercetare industriala</t>
  </si>
  <si>
    <t>Cheltuieli pentru achiziția de active necorporale pentru cercetare industrială</t>
  </si>
  <si>
    <t>Cheltuieli pentru servicii de consultanță și echivalente folosite exclusiv pentru activitățile de cercetare industriala</t>
  </si>
  <si>
    <t>7.1.7</t>
  </si>
  <si>
    <t>CHELTUIELI RESURSE UMANE</t>
  </si>
  <si>
    <t>Cheltuieli salariale pentru cercetare industrială, aferente personalul implicat in implementarea proiectului (în derularea activităților, altele decât management de proiect)_x000D_</t>
  </si>
  <si>
    <t>CHELTUIELI CU DEPLASAREA</t>
  </si>
  <si>
    <t>Cheltuieli cu deplasarea_x000D_</t>
  </si>
  <si>
    <t>Cheltuieli pentru achiziţia de active necorporale pentru cercetare industrială</t>
  </si>
  <si>
    <t>Cheltuieli efectuate pentru dezvoltarea experimentala</t>
  </si>
  <si>
    <t>7.2.1</t>
  </si>
  <si>
    <t>7.2.2</t>
  </si>
  <si>
    <t>7.2.3</t>
  </si>
  <si>
    <t>7.2.4</t>
  </si>
  <si>
    <t>7.2.5</t>
  </si>
  <si>
    <t>7.2.6</t>
  </si>
  <si>
    <t>7.2.7</t>
  </si>
  <si>
    <t xml:space="preserve">Cheltuieli cu amortizarea pentru cercetare industriala (costurile instrumentelor și ale echipamentelor)
</t>
  </si>
  <si>
    <t>Cheltuieli cu amortizarea pentru dezvoltare experimentală (costurile instrumentelor și ale echipamentelor)</t>
  </si>
  <si>
    <t>Cheltuieli pentru achiziţia de active fixe corporale (altele decât terenuri și imobile), pentru dezvoltare experimentală</t>
  </si>
  <si>
    <t>Cheltuieli pentru achiziţia de active necorporale  pentru dezvoltare experimentală</t>
  </si>
  <si>
    <t>Cheltuieli pentru servicii consultanță și echivalente folosite exclusiv pentru activitățile de dezvoltare experimentala</t>
  </si>
  <si>
    <t>Cheltuieli pentru achiziţia de substanţe, materiale, plante, animale de laborator, consumabile, obiecte de inventar şi alte produse similare necesare desfăşurării activităţilor de dezvoltare experimentală</t>
  </si>
  <si>
    <t>Cheltuieli salariale pentru dezvoltare experimentală, aferente personalul implicat in implementarea proiectului (în derularea activităților, altele decât management de proiect)_x000D_</t>
  </si>
  <si>
    <t>Cheltuieli salariale pentru dezvoltare experimentală, aferente personalul implicat in implementarea proiectului (în derularea activităților, altele decât management de proiect)</t>
  </si>
  <si>
    <t>Cheltuieli cu deplasarea pentru cercetători, tehnicieni și personal auxiliar în măsura în care aceștia sunt implicați în activitățile de dezvoltare experimentală)</t>
  </si>
  <si>
    <t>Cheltuieli pentru activități de inovare de produs</t>
  </si>
  <si>
    <t>Costurile pentru serviciile de consultanță în domeniul inovării</t>
  </si>
  <si>
    <t>Cheltuieli pentru servicii de sprijinire a inovării</t>
  </si>
  <si>
    <t xml:space="preserve">Cheltuieli pentru obținerea, validarea si protejarea brevetelor si a altor active necorporale </t>
  </si>
  <si>
    <t>7.3.1</t>
  </si>
  <si>
    <t>7.3.4</t>
  </si>
  <si>
    <t>7.3.2</t>
  </si>
  <si>
    <t>7.3.3</t>
  </si>
  <si>
    <t xml:space="preserve">Cheltuieli pentru detașarea de personal cu înaltă calificare </t>
  </si>
  <si>
    <t>Alte cheltuieli cu servicii</t>
  </si>
  <si>
    <t>Cheltuieli pentru inovare de proces și organizațională</t>
  </si>
  <si>
    <t>Cheltuieli aferente unor activități de transfer de abilități/competențe/cunoștințe de cercetare-dezvoltare</t>
  </si>
  <si>
    <t xml:space="preserve">Cheltuieli de amortizare pentru clădiri şi spaţii, în măsura şi pe durata utilizării acestor clădiri şi spaţii pentru activitatea de inovare de proces și organizațională </t>
  </si>
  <si>
    <t>7.4.1</t>
  </si>
  <si>
    <t>7.4.2</t>
  </si>
  <si>
    <t>7.4.3</t>
  </si>
  <si>
    <t>TOTAL CAPITOL 8</t>
  </si>
  <si>
    <t>Cheltuieli salariale pentru managementul de proiect</t>
  </si>
  <si>
    <t>Cheltuieli generale de administrație pentru activitatea de cercetare industriala</t>
  </si>
  <si>
    <t>Cheltuieli generale de administrație pentru activitatea de dezvoltare industriala</t>
  </si>
  <si>
    <t>Cheltuieli generale de administrație pentru activitatea de inovare de produs</t>
  </si>
  <si>
    <t>Cheltuieli generale de administrație pentru activitatea de inovare de proces si organizationala</t>
  </si>
  <si>
    <t>Cheltuieli generale de administrație pentru activitatea de management de proiect</t>
  </si>
  <si>
    <t>Cheltuieli cu deplasarea pentru management de proiect</t>
  </si>
  <si>
    <t>Cheltuieli cu servicii de management</t>
  </si>
  <si>
    <t>Completati tipul de venit din activitatea operationala a infrastructurii, daca este cazul</t>
  </si>
  <si>
    <t>Venituri din operare incrementale</t>
  </si>
  <si>
    <t>Cheltuieli din operare incrementale</t>
  </si>
  <si>
    <t>FLUX DE NUMERAR NET DIN ACTIVITATEA DE OPERARE</t>
  </si>
  <si>
    <t xml:space="preserve">PROIECTII FINANCIARE INCREMENTALE </t>
  </si>
  <si>
    <t>Veniturile incrementale actualizate</t>
  </si>
  <si>
    <t>Cheltuielile incrementale actualizate</t>
  </si>
  <si>
    <t>PROFITUL ACTUALIZAT</t>
  </si>
  <si>
    <t xml:space="preserve">Costurile de investitie actualizate </t>
  </si>
  <si>
    <t>RATA NECESARULUI DE FINANTARE</t>
  </si>
  <si>
    <t>CHELTUIELILE ELIGIBILE la care se aplica procentele de finantare</t>
  </si>
  <si>
    <t>Calcul Funding GAP</t>
  </si>
  <si>
    <t>Valoare amortizare</t>
  </si>
  <si>
    <t>Valoarea reziduala</t>
  </si>
  <si>
    <t>Rata de actualizare</t>
  </si>
  <si>
    <t>Macheta se va completa de către lider-ul de proiect si de fiecare partener</t>
  </si>
  <si>
    <t>Orizontul de timp pentru care sunt realizate previziunile financiare  este de 30 ani (implementare+operare)</t>
  </si>
  <si>
    <t>Datele se introduc numai in celulele marcate cu gri;  datele se introduc in LEI.</t>
  </si>
  <si>
    <t>Buget_Proiect</t>
  </si>
  <si>
    <t xml:space="preserve"> ==&gt; se introduc datele aferente bugetului din cererea de finantare </t>
  </si>
  <si>
    <t>Funding Gap</t>
  </si>
  <si>
    <t xml:space="preserve"> ==&gt; se introduc informatii aferente proiectiei veniturilor si cheltuielilor pentru perioadele de  implementare si operare, pentru activitatea aferenta investitiei  (FARA si CU investitia realizata prin proiect)</t>
  </si>
  <si>
    <t>CAPITOL 1 Cheltuieli pentru obţinerea şi amenajarea terenului</t>
  </si>
  <si>
    <t>CAPITOL 2 Cheltuieli pt asigurarea utilităţilor necesare obiectivului de investiţii</t>
  </si>
  <si>
    <t>Cheltuieli pentru proiectare şi asistenţă tehnică</t>
  </si>
  <si>
    <t xml:space="preserve">Studiu de fezabilitate/documentaţie de avizare a lucrărilor de intervenţii şi deviz general </t>
  </si>
  <si>
    <t>Verificarea tehnică de calitate a  proiectului tehnic şi a detaliilor de execuţie</t>
  </si>
  <si>
    <t>3.6</t>
  </si>
  <si>
    <t>3.6.1.</t>
  </si>
  <si>
    <t>3.6.2.</t>
  </si>
  <si>
    <t>Cheltuieli pentru investiţia de bază</t>
  </si>
  <si>
    <t>Cheltuieli cu achiziția imobilelor deja construite</t>
  </si>
  <si>
    <t xml:space="preserve">ALTE CHELTUIELI </t>
  </si>
  <si>
    <t>Alte cheltuieli</t>
  </si>
  <si>
    <t>Cheltuielile diverse şi neprevăzute</t>
  </si>
  <si>
    <t>Cheltuieli pentru probe tehnologice şi teste</t>
  </si>
  <si>
    <t>7.2</t>
  </si>
  <si>
    <t>Cheltuieli pentru achiziția de active necorporale pentru dezvoltare experimentală</t>
  </si>
  <si>
    <t>Cheltuieli pentru servicii de consultanță și echivalente folosite exclusiv pentru activitățile de dezvoltare experimentală</t>
  </si>
  <si>
    <t>7.3</t>
  </si>
  <si>
    <t>7.4</t>
  </si>
  <si>
    <t>Cheltuieli pentru detașarea de personal cu înaltă calificare \</t>
  </si>
  <si>
    <t>7.4.4</t>
  </si>
  <si>
    <t>Cheltuieli cu achiziția de active fixe corporale (altele decât terenuri si imobile), obiecte de inventar, materiale consumabile</t>
  </si>
  <si>
    <t xml:space="preserve">Cheltuieli cu achiziția de active fixe corporale (altele decât terenuri si imobile), obiecte de inventar, materiale consumabile
</t>
  </si>
  <si>
    <t>8.2</t>
  </si>
  <si>
    <t>Cheltuieli cu taxe, abonamente, cotizații, acorduri, autorizații necesare pentru implementarea proiectului (altele decât cele din Devizul General)</t>
  </si>
  <si>
    <t xml:space="preserve">CAPITOLUL 8 Cheltuieli indirecte </t>
  </si>
  <si>
    <t>8.1</t>
  </si>
  <si>
    <t>8.3</t>
  </si>
  <si>
    <t>8.4</t>
  </si>
  <si>
    <t>8.5</t>
  </si>
  <si>
    <t>8.6</t>
  </si>
  <si>
    <t>8.7</t>
  </si>
  <si>
    <t>8.8</t>
  </si>
  <si>
    <t>8.9</t>
  </si>
  <si>
    <t>8.10</t>
  </si>
  <si>
    <t>8.11</t>
  </si>
  <si>
    <t>8.12</t>
  </si>
  <si>
    <t>Cheltuielile cu auditul</t>
  </si>
  <si>
    <t>Cheltuieli indirecte conform art. 54 lit.a RDC 1060/2024</t>
  </si>
  <si>
    <t>Cheltuieli indirecte conform art. 54 lit.a RDC 1060/2025</t>
  </si>
  <si>
    <t>Cheltuieli indirecte conform art. 54 lit.a RDC 1060/2026</t>
  </si>
  <si>
    <t>Cheltuieli indirecte conform art. 54 lit.a RDC 1060/2027</t>
  </si>
  <si>
    <t>Cheltuieli indirecte conform art. 54 lit.a RDC 1060/2028</t>
  </si>
  <si>
    <t>CAPITOLUL 7 Cheltuieli aferente marjei de buget și pentru constituirea rezervei de implementare pentru ajustarea de preț</t>
  </si>
  <si>
    <t>Cheltuieli aferente marjei de buget 25% din (1.2 + 1.3 + 1.4 + 2 + 3.1 + 3.2 + 3.3 + 3.5 + 3.7 + 3.8 + 4 + 5.1.1)</t>
  </si>
  <si>
    <t>Cheltuieli pentru constituirea rezervei de implementare pentru ajustarea de preț</t>
  </si>
  <si>
    <t>7.1.8</t>
  </si>
  <si>
    <t>Cheltuieli cu închirierea, altele decât cele prevăzute in cheltuieli generale de administrație</t>
  </si>
  <si>
    <t>7.1.9</t>
  </si>
  <si>
    <t>Costurile investițiilor în active corporale şi necorporale</t>
  </si>
  <si>
    <t>Achiziționarea de echipamente TIC şi a altor dispozitive aferente (inclusiv cheltuieli cu servicii  de instalare, configurare, testare, integrare, punere în funcțiune)</t>
  </si>
  <si>
    <t>7.1.10</t>
  </si>
  <si>
    <t>Cheltuieli cu taxe, abonamente, cotizații pentru publicatii</t>
  </si>
  <si>
    <t>TAXE</t>
  </si>
  <si>
    <t>Cheltuieli privind asigurarea securității cibernetice a rețelei și sistemelor informatice dezvoltate</t>
  </si>
  <si>
    <t>Cheltuieli investițiilor în active corporale (cheltuieli auxiliare)</t>
  </si>
  <si>
    <t xml:space="preserve">Cheltuieli de amenajare a spațiilor tehnice în care se vor instala echipamentele TIC achiziționate prin proiect </t>
  </si>
  <si>
    <t>Cheltuielile pentru achiziționarea şi/sau dezvoltarea programelor informatice/soluțiilor/aplicațiilor software/licențelor necesare implementării proiectului, configurarea şi implementarea bazelor de date, migrarea şi integrarea diverselor structuri de date existente</t>
  </si>
  <si>
    <t>7.1.11</t>
  </si>
  <si>
    <t>7.1.12</t>
  </si>
  <si>
    <t>7.1.13</t>
  </si>
  <si>
    <t>7.2.8</t>
  </si>
  <si>
    <t>7.2.9</t>
  </si>
  <si>
    <t>7.2.10</t>
  </si>
  <si>
    <t>7.2.11</t>
  </si>
  <si>
    <t>7.2.12</t>
  </si>
  <si>
    <t>7.2.13</t>
  </si>
  <si>
    <t xml:space="preserve"> Anexa 9 - Macheta privind analiza şi previziunea financiară </t>
  </si>
  <si>
    <t xml:space="preserve">Program Sănătate 
 Prioritatea 5: Abordări inovative în cercetarea din domeniul medical
</t>
  </si>
  <si>
    <t>Cheltuieli privind comunicarea si informarea activitatilor proiectului</t>
  </si>
  <si>
    <t xml:space="preserve"> ==&gt; se determina finanţarea nerambursabila pentru proiectele generatoare de venit, prin Metoda necesarului de finantare ("funding-gap"), pentru beneficiari organizații de cercetare</t>
  </si>
  <si>
    <t>Analiza financiara - indicatori</t>
  </si>
  <si>
    <t xml:space="preserve"> ==&gt; sunt calculati si grupati indicatori de analiza financiara aferenti entitatii, pe baza datelor introduse din situatiile financiare
</t>
  </si>
  <si>
    <t>ATENTIE! În funcție de numarul de parteneri și de tipul acestora, se vor multiplica foile de lucru aferente.</t>
  </si>
  <si>
    <t>Data estimata pentru semnarea contractului de finantare</t>
  </si>
  <si>
    <t>data/luna/an</t>
  </si>
  <si>
    <t>Perioada de realizare a activitatilor dupa semnarea contractului de finantare (luni)</t>
  </si>
  <si>
    <t>AN 1</t>
  </si>
  <si>
    <t>AN 2</t>
  </si>
  <si>
    <t>AN 3</t>
  </si>
  <si>
    <t>AN 4</t>
  </si>
  <si>
    <t>AN 5</t>
  </si>
  <si>
    <t>AN 6</t>
  </si>
  <si>
    <t>AN 7</t>
  </si>
  <si>
    <t>AN 8</t>
  </si>
  <si>
    <t>AN 9</t>
  </si>
  <si>
    <t>AN 10</t>
  </si>
  <si>
    <t xml:space="preserve"> ==&gt; se determina sustanabilitatea proiectului de investitie, in functie de fluxul de numerar total cumulat pentru IMM</t>
  </si>
  <si>
    <t>1.2 Amenajarea terenului</t>
  </si>
  <si>
    <t>1.3 Amenajări pentru protecţia mediului şi aducerea terenului la starea iniţială</t>
  </si>
  <si>
    <t>1.4 Cheltuieli pentru relocarea/protecţia utilităţilor</t>
  </si>
  <si>
    <t>2 - Cheltuieli pentru asigurarea utilităţilor necesare obiectivului de investiţii</t>
  </si>
  <si>
    <t>3.1.1 Studii de teren</t>
  </si>
  <si>
    <t>3.1.2 Raport privind impactul asupra mediului</t>
  </si>
  <si>
    <t>3.1.3 Alte studii specifice</t>
  </si>
  <si>
    <t>3.2 Documentaţii-suport şi cheltuieli pentru obţinerea de avize, acorduri şi autorizații</t>
  </si>
  <si>
    <t>3.3 Expertizare tehnică</t>
  </si>
  <si>
    <t>3.4 Certificarea performanţei energetice şi auditul energetic al clădirilor</t>
  </si>
  <si>
    <t>Tema proiectare</t>
  </si>
  <si>
    <t>3.5.1</t>
  </si>
  <si>
    <t>3.5.2</t>
  </si>
  <si>
    <t>3.5.3</t>
  </si>
  <si>
    <t>3.5.4</t>
  </si>
  <si>
    <t>3.5.5</t>
  </si>
  <si>
    <t>3.5.2 Studiu de prefezabilitate</t>
  </si>
  <si>
    <t>Studiu de prefezabilitate</t>
  </si>
  <si>
    <t>3.5.6</t>
  </si>
  <si>
    <t>3.5.1 Tema proiectare</t>
  </si>
  <si>
    <t>3.5.3. Studiu de fezabilitate/documentaţie de avizare a lucrărilor de intervenţii şi deviz general</t>
  </si>
  <si>
    <t>3.5.4. Documentaţiile tehnice necesare în vederea obţinerii avizelor/acordurilor/
autorizaţiilor</t>
  </si>
  <si>
    <t>3.5.5. Verificarea tehnică de calitate a proiectului tehnic şi a detaliilor de execuţie</t>
  </si>
  <si>
    <t>3.5.6. Proiect tehnic şi detalii de execuţie</t>
  </si>
  <si>
    <t>3.8.1. Asistenţă tehnică din partea proiectantului</t>
  </si>
  <si>
    <t>3.8.2. Dirigenţie de şantier/supervizare</t>
  </si>
  <si>
    <t>3.7</t>
  </si>
  <si>
    <t xml:space="preserve">3.8.3 Coordonator în materie de securitate şi sănătate </t>
  </si>
  <si>
    <t xml:space="preserve">Coordonator în materie de securitate şi sănătate </t>
  </si>
  <si>
    <t>4.1.1</t>
  </si>
  <si>
    <t>4.1.2</t>
  </si>
  <si>
    <t>4.1.1 Construcții și instații - reabilitare termică</t>
  </si>
  <si>
    <t xml:space="preserve">4.1.2 Construcții și instalații - consolidare </t>
  </si>
  <si>
    <t>Construcții și instații - reabilitare termică</t>
  </si>
  <si>
    <t>Construcții și instalații - consolidare</t>
  </si>
  <si>
    <t>4.2 Montaj utilaje, echipamente tehnologice şi funcţionale</t>
  </si>
  <si>
    <t>4.3 Utilaje, echipamente tehnologice şi funcţionale care necesită montaj</t>
  </si>
  <si>
    <t>4.4 Utilaje, echipamente tehnologice şi funcţionale care nu necesită montaj şi echipamente de transport</t>
  </si>
  <si>
    <t>4.5 Dotări</t>
  </si>
  <si>
    <t>4.6 Active necorporale</t>
  </si>
  <si>
    <t>LUCRĂRI</t>
  </si>
  <si>
    <t>5.1.1 Lucrări de construcţii şi instalaţii aferente organizării de şantier</t>
  </si>
  <si>
    <t>5.1.2 Cheltuieli conexe organizării şantierului</t>
  </si>
  <si>
    <t>5.2.2 Cota aferentă ISC pentru controlul calităţii lucrărilor de construcţii</t>
  </si>
  <si>
    <t>5.2.3. Cota aferentă ISC pentru controlul statului în amenajarea teritoriului, urbanism şi pentru autorizarea lucrărilor de construcţii</t>
  </si>
  <si>
    <t>5.2.4. Cota aferentă Casei Sociale a Constructorilor - CSC</t>
  </si>
  <si>
    <t>5.2.5. Taxe pentru acorduri, avize conforme şi autorizaţia de construire/ desfiinţare</t>
  </si>
  <si>
    <t>5.3 Cheltuieli diverse şi neprevăzute</t>
  </si>
  <si>
    <t>6.2</t>
  </si>
  <si>
    <t>Pregatirea personalului de exploatare</t>
  </si>
  <si>
    <t>6.1 Pregatirea personalului de exploatare</t>
  </si>
  <si>
    <t>6.2 Probe tehnologice si teste</t>
  </si>
  <si>
    <t>MARJĂ BUGET</t>
  </si>
  <si>
    <t xml:space="preserve">7.1 Cheltuieli aferente marjei de buget </t>
  </si>
  <si>
    <t>REZERVĂ IMPLEMENTARE</t>
  </si>
  <si>
    <t>7.2 Cheltuieli pentru constituirea rezervei de implementare pentru ajustarea de preţ</t>
  </si>
  <si>
    <t>Achiziționarea de echipamente TIC şi a altor dispozitive aferente (inclusiv cheltuieli cu servicii  de instalare, configurare, testare, integrare, punere în funcțiune)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</si>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</sst>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_ ;[Red]\-#,##0.00\ "/>
    <numFmt numFmtId="166" formatCode="0.0"/>
  </numFmts>
  <fonts count="7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2"/>
      <name val="Times New Roman"/>
      <family val="1"/>
    </font>
    <font>
      <b/>
      <sz val="10"/>
      <name val="Arial"/>
      <family val="2"/>
    </font>
    <font>
      <sz val="12"/>
      <name val="Times New Roman"/>
      <family val="1"/>
    </font>
    <font>
      <u/>
      <sz val="11"/>
      <color theme="10"/>
      <name val="Calibri"/>
      <family val="2"/>
    </font>
    <font>
      <b/>
      <sz val="16"/>
      <name val="Times New Roman"/>
      <family val="1"/>
    </font>
    <font>
      <b/>
      <sz val="16"/>
      <name val="Wingdings"/>
      <charset val="2"/>
    </font>
    <font>
      <i/>
      <sz val="10"/>
      <name val="Times New Roman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b/>
      <i/>
      <sz val="16"/>
      <name val="Times New Roman"/>
      <family val="1"/>
    </font>
    <font>
      <sz val="10"/>
      <color theme="1"/>
      <name val="Times New Roman"/>
      <family val="1"/>
    </font>
    <font>
      <b/>
      <i/>
      <sz val="12"/>
      <color rgb="FFFF0000"/>
      <name val="Times New Roman"/>
      <family val="1"/>
    </font>
    <font>
      <b/>
      <i/>
      <sz val="10"/>
      <color rgb="FFFF0000"/>
      <name val="Times New Roman"/>
      <family val="1"/>
    </font>
    <font>
      <sz val="10"/>
      <color rgb="FFFF0000"/>
      <name val="Times New Roman"/>
      <family val="1"/>
    </font>
    <font>
      <b/>
      <sz val="10"/>
      <name val="Times New Roman"/>
      <family val="1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sz val="10"/>
      <color theme="1"/>
      <name val="Times New Roman"/>
      <family val="1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Times New Roman"/>
      <family val="1"/>
      <charset val="238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b/>
      <sz val="11"/>
      <color theme="1"/>
      <name val="Trebuchet MS"/>
      <family val="2"/>
    </font>
    <font>
      <b/>
      <i/>
      <sz val="9"/>
      <color theme="0" tint="-0.499984740745262"/>
      <name val="Times New Roman"/>
      <family val="1"/>
      <charset val="238"/>
    </font>
    <font>
      <b/>
      <i/>
      <sz val="10"/>
      <color theme="0" tint="-0.499984740745262"/>
      <name val="Times New Roman"/>
      <family val="1"/>
      <charset val="238"/>
    </font>
    <font>
      <b/>
      <sz val="12"/>
      <color theme="1"/>
      <name val="Times New Roman"/>
      <family val="1"/>
    </font>
    <font>
      <sz val="10"/>
      <color rgb="FF0070C0"/>
      <name val="Times New Roman"/>
      <family val="1"/>
    </font>
    <font>
      <b/>
      <sz val="10"/>
      <color rgb="FF0070C0"/>
      <name val="Times New Roman"/>
      <family val="1"/>
    </font>
    <font>
      <b/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6"/>
      <color rgb="FF1F497D"/>
      <name val="Times New Roman"/>
      <family val="1"/>
    </font>
    <font>
      <sz val="8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rgb="FF0070C0"/>
      <name val="Times New Roman"/>
      <family val="1"/>
    </font>
    <font>
      <sz val="10"/>
      <name val="Times New Roman"/>
      <family val="1"/>
      <charset val="238"/>
    </font>
    <font>
      <b/>
      <sz val="12"/>
      <color theme="1"/>
      <name val="Trebuchet MS"/>
      <family val="2"/>
    </font>
    <font>
      <b/>
      <sz val="8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theme="1"/>
      <name val="Times New Roman"/>
      <family val="1"/>
    </font>
    <font>
      <i/>
      <sz val="9"/>
      <color theme="1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b/>
      <i/>
      <sz val="9"/>
      <color theme="1"/>
      <name val="Times New Roman"/>
      <family val="1"/>
      <charset val="238"/>
    </font>
    <font>
      <b/>
      <sz val="9"/>
      <name val="Calibri"/>
      <family val="2"/>
      <scheme val="minor"/>
    </font>
    <font>
      <b/>
      <sz val="7"/>
      <name val="Calibri"/>
      <family val="2"/>
      <scheme val="minor"/>
    </font>
    <font>
      <sz val="10"/>
      <name val="Calibri"/>
      <family val="2"/>
      <charset val="238"/>
    </font>
    <font>
      <sz val="11"/>
      <color indexed="8"/>
      <name val="Calibri"/>
      <family val="2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7.5"/>
      <name val="Calibri"/>
      <family val="2"/>
      <scheme val="minor"/>
    </font>
    <font>
      <b/>
      <sz val="7.5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2"/>
      <color rgb="FF002060"/>
      <name val="Calibri"/>
      <family val="2"/>
      <scheme val="minor"/>
    </font>
    <font>
      <b/>
      <sz val="10"/>
      <color rgb="FF002060"/>
      <name val="Calibri"/>
      <family val="2"/>
      <scheme val="minor"/>
    </font>
    <font>
      <sz val="12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9"/>
      <color rgb="FF002060"/>
      <name val="Calibri"/>
      <family val="2"/>
      <scheme val="minor"/>
    </font>
    <font>
      <sz val="9"/>
      <color rgb="FF002060"/>
      <name val="Calibri"/>
      <family val="2"/>
      <scheme val="minor"/>
    </font>
    <font>
      <b/>
      <i/>
      <u/>
      <sz val="9"/>
      <color rgb="FF002060"/>
      <name val="Calibri"/>
      <family val="2"/>
      <scheme val="minor"/>
    </font>
    <font>
      <b/>
      <i/>
      <sz val="9"/>
      <color rgb="FF002060"/>
      <name val="Calibri"/>
      <family val="2"/>
      <scheme val="minor"/>
    </font>
    <font>
      <u/>
      <sz val="12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9"/>
      <name val="Arial Narrow"/>
      <family val="2"/>
    </font>
    <font>
      <sz val="9"/>
      <name val="Arial Narrow"/>
      <family val="2"/>
    </font>
  </fonts>
  <fills count="9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8">
    <xf numFmtId="0" fontId="0" fillId="0" borderId="0"/>
    <xf numFmtId="9" fontId="2" fillId="0" borderId="0" applyFont="0" applyFill="0" applyBorder="0" applyAlignment="0" applyProtection="0"/>
    <xf numFmtId="0" fontId="3" fillId="2" borderId="1" applyNumberFormat="0" applyAlignment="0" applyProtection="0"/>
    <xf numFmtId="0" fontId="4" fillId="3" borderId="2" applyNumberFormat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2" fillId="0" borderId="0"/>
    <xf numFmtId="0" fontId="1" fillId="0" borderId="0"/>
    <xf numFmtId="9" fontId="53" fillId="0" borderId="0" applyFont="0" applyFill="0" applyBorder="0" applyAlignment="0" applyProtection="0"/>
    <xf numFmtId="0" fontId="1" fillId="0" borderId="0"/>
    <xf numFmtId="9" fontId="52" fillId="0" borderId="0" applyFont="0" applyFill="0" applyBorder="0" applyAlignment="0" applyProtection="0"/>
    <xf numFmtId="0" fontId="1" fillId="0" borderId="0"/>
    <xf numFmtId="0" fontId="54" fillId="0" borderId="0" applyBorder="0" applyProtection="0"/>
    <xf numFmtId="0" fontId="54" fillId="0" borderId="0" applyBorder="0" applyProtection="0"/>
    <xf numFmtId="0" fontId="54" fillId="0" borderId="0" applyBorder="0" applyProtection="0">
      <alignment horizontal="left"/>
    </xf>
    <xf numFmtId="0" fontId="54" fillId="0" borderId="0" applyBorder="0" applyProtection="0"/>
    <xf numFmtId="0" fontId="55" fillId="0" borderId="0" applyBorder="0" applyProtection="0">
      <alignment horizontal="left"/>
    </xf>
    <xf numFmtId="0" fontId="55" fillId="0" borderId="0" applyBorder="0" applyProtection="0"/>
  </cellStyleXfs>
  <cellXfs count="214">
    <xf numFmtId="0" fontId="0" fillId="0" borderId="0" xfId="0"/>
    <xf numFmtId="4" fontId="15" fillId="4" borderId="0" xfId="0" applyNumberFormat="1" applyFont="1" applyFill="1" applyAlignment="1">
      <alignment horizontal="center" vertical="center"/>
    </xf>
    <xf numFmtId="4" fontId="13" fillId="4" borderId="0" xfId="0" applyNumberFormat="1" applyFont="1" applyFill="1" applyAlignment="1">
      <alignment horizontal="center"/>
    </xf>
    <xf numFmtId="3" fontId="20" fillId="4" borderId="0" xfId="0" applyNumberFormat="1" applyFont="1" applyFill="1" applyAlignment="1">
      <alignment horizontal="center" vertical="center"/>
    </xf>
    <xf numFmtId="3" fontId="21" fillId="4" borderId="0" xfId="0" applyNumberFormat="1" applyFont="1" applyFill="1" applyAlignment="1">
      <alignment horizontal="center" vertical="center"/>
    </xf>
    <xf numFmtId="4" fontId="19" fillId="4" borderId="8" xfId="0" applyNumberFormat="1" applyFont="1" applyFill="1" applyBorder="1" applyAlignment="1">
      <alignment horizontal="center"/>
    </xf>
    <xf numFmtId="4" fontId="23" fillId="4" borderId="0" xfId="5" applyNumberFormat="1" applyFont="1" applyFill="1" applyAlignment="1" applyProtection="1">
      <alignment horizontal="center" vertical="distributed"/>
      <protection locked="0"/>
    </xf>
    <xf numFmtId="2" fontId="0" fillId="4" borderId="0" xfId="0" applyNumberFormat="1" applyFill="1" applyAlignment="1">
      <alignment horizontal="right"/>
    </xf>
    <xf numFmtId="0" fontId="9" fillId="4" borderId="0" xfId="0" applyFont="1" applyFill="1" applyAlignment="1">
      <alignment horizontal="left"/>
    </xf>
    <xf numFmtId="4" fontId="12" fillId="4" borderId="0" xfId="0" applyNumberFormat="1" applyFont="1" applyFill="1" applyAlignment="1">
      <alignment horizontal="center"/>
    </xf>
    <xf numFmtId="4" fontId="13" fillId="4" borderId="0" xfId="0" applyNumberFormat="1" applyFont="1" applyFill="1"/>
    <xf numFmtId="164" fontId="13" fillId="4" borderId="0" xfId="0" applyNumberFormat="1" applyFont="1" applyFill="1"/>
    <xf numFmtId="0" fontId="0" fillId="4" borderId="0" xfId="0" applyFill="1"/>
    <xf numFmtId="0" fontId="14" fillId="4" borderId="0" xfId="0" applyFont="1" applyFill="1" applyAlignment="1">
      <alignment horizontal="left"/>
    </xf>
    <xf numFmtId="0" fontId="16" fillId="4" borderId="0" xfId="0" applyFont="1" applyFill="1" applyAlignment="1">
      <alignment horizontal="left" vertical="distributed"/>
    </xf>
    <xf numFmtId="4" fontId="17" fillId="4" borderId="0" xfId="0" applyNumberFormat="1" applyFont="1" applyFill="1" applyAlignment="1">
      <alignment horizontal="center" vertical="distributed"/>
    </xf>
    <xf numFmtId="4" fontId="18" fillId="4" borderId="0" xfId="0" applyNumberFormat="1" applyFont="1" applyFill="1" applyAlignment="1">
      <alignment horizontal="center" vertical="distributed"/>
    </xf>
    <xf numFmtId="0" fontId="14" fillId="4" borderId="19" xfId="0" applyFont="1" applyFill="1" applyBorder="1" applyAlignment="1">
      <alignment horizontal="left"/>
    </xf>
    <xf numFmtId="4" fontId="19" fillId="4" borderId="20" xfId="0" applyNumberFormat="1" applyFont="1" applyFill="1" applyBorder="1" applyAlignment="1">
      <alignment horizontal="center"/>
    </xf>
    <xf numFmtId="2" fontId="20" fillId="4" borderId="0" xfId="0" applyNumberFormat="1" applyFont="1" applyFill="1" applyAlignment="1">
      <alignment horizontal="right" vertical="center"/>
    </xf>
    <xf numFmtId="4" fontId="19" fillId="4" borderId="7" xfId="0" applyNumberFormat="1" applyFont="1" applyFill="1" applyBorder="1" applyAlignment="1">
      <alignment horizontal="center"/>
    </xf>
    <xf numFmtId="4" fontId="13" fillId="4" borderId="6" xfId="0" applyNumberFormat="1" applyFont="1" applyFill="1" applyBorder="1" applyAlignment="1">
      <alignment horizontal="center"/>
    </xf>
    <xf numFmtId="4" fontId="13" fillId="4" borderId="23" xfId="0" applyNumberFormat="1" applyFont="1" applyFill="1" applyBorder="1" applyAlignment="1">
      <alignment horizontal="center"/>
    </xf>
    <xf numFmtId="164" fontId="15" fillId="4" borderId="0" xfId="0" applyNumberFormat="1" applyFont="1" applyFill="1" applyAlignment="1">
      <alignment horizontal="center" vertical="center"/>
    </xf>
    <xf numFmtId="0" fontId="20" fillId="4" borderId="0" xfId="0" applyFont="1" applyFill="1" applyAlignment="1">
      <alignment horizontal="center" vertical="center"/>
    </xf>
    <xf numFmtId="164" fontId="22" fillId="4" borderId="0" xfId="0" applyNumberFormat="1" applyFont="1" applyFill="1" applyAlignment="1">
      <alignment horizontal="center" vertical="center"/>
    </xf>
    <xf numFmtId="4" fontId="21" fillId="4" borderId="0" xfId="0" applyNumberFormat="1" applyFont="1" applyFill="1" applyAlignment="1">
      <alignment horizontal="center" vertical="center"/>
    </xf>
    <xf numFmtId="3" fontId="28" fillId="4" borderId="0" xfId="0" applyNumberFormat="1" applyFont="1" applyFill="1" applyAlignment="1">
      <alignment horizontal="center" vertical="center"/>
    </xf>
    <xf numFmtId="4" fontId="28" fillId="4" borderId="0" xfId="0" applyNumberFormat="1" applyFont="1" applyFill="1" applyAlignment="1">
      <alignment horizontal="center" vertical="center"/>
    </xf>
    <xf numFmtId="2" fontId="23" fillId="4" borderId="0" xfId="0" applyNumberFormat="1" applyFont="1" applyFill="1" applyAlignment="1">
      <alignment horizontal="right" vertical="center"/>
    </xf>
    <xf numFmtId="0" fontId="29" fillId="4" borderId="0" xfId="0" applyFont="1" applyFill="1" applyAlignment="1">
      <alignment horizontal="left" vertical="center"/>
    </xf>
    <xf numFmtId="4" fontId="30" fillId="4" borderId="0" xfId="0" applyNumberFormat="1" applyFont="1" applyFill="1" applyAlignment="1">
      <alignment horizontal="center"/>
    </xf>
    <xf numFmtId="9" fontId="30" fillId="4" borderId="0" xfId="1" applyFont="1" applyFill="1" applyBorder="1" applyAlignment="1" applyProtection="1">
      <alignment horizontal="center"/>
    </xf>
    <xf numFmtId="0" fontId="23" fillId="4" borderId="0" xfId="0" applyFont="1" applyFill="1" applyAlignment="1">
      <alignment horizontal="left" vertical="center"/>
    </xf>
    <xf numFmtId="4" fontId="19" fillId="4" borderId="0" xfId="0" applyNumberFormat="1" applyFont="1" applyFill="1" applyAlignment="1">
      <alignment horizontal="center"/>
    </xf>
    <xf numFmtId="3" fontId="15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left" vertical="center"/>
    </xf>
    <xf numFmtId="4" fontId="22" fillId="4" borderId="0" xfId="0" applyNumberFormat="1" applyFont="1" applyFill="1" applyAlignment="1">
      <alignment horizontal="center" vertical="center"/>
    </xf>
    <xf numFmtId="2" fontId="22" fillId="4" borderId="0" xfId="0" applyNumberFormat="1" applyFont="1" applyFill="1" applyAlignment="1">
      <alignment horizontal="right" vertical="center"/>
    </xf>
    <xf numFmtId="3" fontId="19" fillId="4" borderId="0" xfId="0" applyNumberFormat="1" applyFont="1" applyFill="1" applyAlignment="1">
      <alignment horizontal="left"/>
    </xf>
    <xf numFmtId="3" fontId="22" fillId="4" borderId="0" xfId="0" applyNumberFormat="1" applyFont="1" applyFill="1" applyAlignment="1">
      <alignment horizontal="center" vertical="center"/>
    </xf>
    <xf numFmtId="2" fontId="13" fillId="4" borderId="0" xfId="0" applyNumberFormat="1" applyFont="1" applyFill="1" applyAlignment="1">
      <alignment horizontal="right"/>
    </xf>
    <xf numFmtId="0" fontId="14" fillId="4" borderId="8" xfId="0" applyFont="1" applyFill="1" applyBorder="1" applyAlignment="1">
      <alignment horizontal="left"/>
    </xf>
    <xf numFmtId="4" fontId="33" fillId="4" borderId="8" xfId="0" applyNumberFormat="1" applyFont="1" applyFill="1" applyBorder="1" applyAlignment="1">
      <alignment horizontal="center"/>
    </xf>
    <xf numFmtId="0" fontId="13" fillId="4" borderId="0" xfId="0" applyFont="1" applyFill="1"/>
    <xf numFmtId="2" fontId="15" fillId="4" borderId="0" xfId="0" applyNumberFormat="1" applyFont="1" applyFill="1" applyAlignment="1">
      <alignment horizontal="right" vertical="center"/>
    </xf>
    <xf numFmtId="0" fontId="13" fillId="4" borderId="11" xfId="0" applyFont="1" applyFill="1" applyBorder="1" applyAlignment="1">
      <alignment horizontal="left"/>
    </xf>
    <xf numFmtId="4" fontId="33" fillId="4" borderId="7" xfId="0" applyNumberFormat="1" applyFont="1" applyFill="1" applyBorder="1" applyAlignment="1">
      <alignment horizontal="center"/>
    </xf>
    <xf numFmtId="4" fontId="32" fillId="4" borderId="6" xfId="0" applyNumberFormat="1" applyFont="1" applyFill="1" applyBorder="1" applyAlignment="1">
      <alignment horizontal="center"/>
    </xf>
    <xf numFmtId="0" fontId="15" fillId="4" borderId="0" xfId="0" applyFont="1" applyFill="1" applyAlignment="1">
      <alignment horizontal="center" vertical="center"/>
    </xf>
    <xf numFmtId="2" fontId="34" fillId="4" borderId="8" xfId="0" applyNumberFormat="1" applyFont="1" applyFill="1" applyBorder="1" applyAlignment="1">
      <alignment horizontal="right" vertical="center"/>
    </xf>
    <xf numFmtId="0" fontId="34" fillId="4" borderId="8" xfId="0" applyFont="1" applyFill="1" applyBorder="1" applyAlignment="1">
      <alignment horizontal="left" vertical="center"/>
    </xf>
    <xf numFmtId="4" fontId="35" fillId="4" borderId="8" xfId="0" applyNumberFormat="1" applyFont="1" applyFill="1" applyBorder="1" applyAlignment="1">
      <alignment horizontal="center"/>
    </xf>
    <xf numFmtId="0" fontId="34" fillId="4" borderId="0" xfId="0" applyFont="1" applyFill="1" applyAlignment="1">
      <alignment horizontal="center" vertical="center"/>
    </xf>
    <xf numFmtId="2" fontId="15" fillId="4" borderId="8" xfId="0" applyNumberFormat="1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left" vertical="center"/>
    </xf>
    <xf numFmtId="2" fontId="22" fillId="4" borderId="8" xfId="0" applyNumberFormat="1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0" xfId="0" applyFont="1" applyFill="1" applyAlignment="1">
      <alignment horizontal="center" vertical="center"/>
    </xf>
    <xf numFmtId="2" fontId="21" fillId="4" borderId="0" xfId="0" applyNumberFormat="1" applyFont="1" applyFill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13" fillId="4" borderId="0" xfId="0" applyFont="1" applyFill="1" applyAlignment="1">
      <alignment horizontal="left"/>
    </xf>
    <xf numFmtId="2" fontId="13" fillId="4" borderId="0" xfId="0" quotePrefix="1" applyNumberFormat="1" applyFont="1" applyFill="1" applyAlignment="1">
      <alignment horizontal="right"/>
    </xf>
    <xf numFmtId="0" fontId="13" fillId="4" borderId="24" xfId="0" applyFont="1" applyFill="1" applyBorder="1" applyAlignment="1">
      <alignment horizontal="left"/>
    </xf>
    <xf numFmtId="3" fontId="13" fillId="4" borderId="0" xfId="0" applyNumberFormat="1" applyFont="1" applyFill="1" applyAlignment="1">
      <alignment horizontal="left"/>
    </xf>
    <xf numFmtId="4" fontId="23" fillId="5" borderId="0" xfId="5" applyNumberFormat="1" applyFont="1" applyFill="1" applyAlignment="1" applyProtection="1">
      <alignment horizontal="center" vertical="distributed"/>
      <protection locked="0"/>
    </xf>
    <xf numFmtId="3" fontId="13" fillId="4" borderId="0" xfId="0" applyNumberFormat="1" applyFont="1" applyFill="1" applyAlignment="1">
      <alignment horizontal="left" wrapText="1"/>
    </xf>
    <xf numFmtId="0" fontId="23" fillId="4" borderId="0" xfId="0" applyFont="1" applyFill="1" applyAlignment="1">
      <alignment horizontal="left" vertical="center" wrapText="1"/>
    </xf>
    <xf numFmtId="0" fontId="24" fillId="4" borderId="0" xfId="0" applyFont="1" applyFill="1" applyAlignment="1">
      <alignment horizontal="left" vertical="center"/>
    </xf>
    <xf numFmtId="0" fontId="26" fillId="4" borderId="0" xfId="0" applyFont="1" applyFill="1" applyAlignment="1">
      <alignment horizontal="left" vertical="center"/>
    </xf>
    <xf numFmtId="0" fontId="13" fillId="4" borderId="0" xfId="0" applyFont="1" applyFill="1" applyAlignment="1">
      <alignment vertical="distributed"/>
    </xf>
    <xf numFmtId="4" fontId="7" fillId="4" borderId="0" xfId="0" applyNumberFormat="1" applyFont="1" applyFill="1" applyAlignment="1">
      <alignment horizontal="center"/>
    </xf>
    <xf numFmtId="4" fontId="37" fillId="4" borderId="0" xfId="0" applyNumberFormat="1" applyFont="1" applyFill="1" applyAlignment="1">
      <alignment horizontal="center"/>
    </xf>
    <xf numFmtId="4" fontId="0" fillId="4" borderId="0" xfId="0" applyNumberFormat="1" applyFill="1"/>
    <xf numFmtId="4" fontId="20" fillId="4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distributed"/>
    </xf>
    <xf numFmtId="0" fontId="36" fillId="4" borderId="0" xfId="0" applyFont="1" applyFill="1" applyAlignment="1">
      <alignment horizontal="left" vertical="distributed"/>
    </xf>
    <xf numFmtId="4" fontId="36" fillId="4" borderId="0" xfId="0" applyNumberFormat="1" applyFont="1" applyFill="1" applyAlignment="1">
      <alignment horizontal="center" vertical="center"/>
    </xf>
    <xf numFmtId="0" fontId="31" fillId="4" borderId="0" xfId="0" applyFont="1" applyFill="1" applyAlignment="1">
      <alignment horizontal="left" vertical="distributed"/>
    </xf>
    <xf numFmtId="4" fontId="31" fillId="4" borderId="0" xfId="0" applyNumberFormat="1" applyFont="1" applyFill="1" applyAlignment="1">
      <alignment horizontal="center" vertical="distributed"/>
    </xf>
    <xf numFmtId="0" fontId="39" fillId="4" borderId="0" xfId="0" applyFont="1" applyFill="1" applyAlignment="1">
      <alignment horizontal="center"/>
    </xf>
    <xf numFmtId="0" fontId="13" fillId="4" borderId="0" xfId="0" applyFont="1" applyFill="1" applyAlignment="1">
      <alignment horizontal="left" vertical="distributed"/>
    </xf>
    <xf numFmtId="0" fontId="19" fillId="4" borderId="0" xfId="0" applyFont="1" applyFill="1" applyAlignment="1">
      <alignment horizontal="left" vertical="distributed"/>
    </xf>
    <xf numFmtId="3" fontId="13" fillId="4" borderId="0" xfId="0" applyNumberFormat="1" applyFont="1" applyFill="1" applyAlignment="1">
      <alignment horizontal="left" vertical="distributed"/>
    </xf>
    <xf numFmtId="4" fontId="37" fillId="5" borderId="0" xfId="0" applyNumberFormat="1" applyFont="1" applyFill="1" applyAlignment="1" applyProtection="1">
      <alignment horizontal="center"/>
      <protection locked="0"/>
    </xf>
    <xf numFmtId="3" fontId="40" fillId="4" borderId="0" xfId="0" applyNumberFormat="1" applyFont="1" applyFill="1" applyAlignment="1">
      <alignment horizontal="left" vertical="distributed"/>
    </xf>
    <xf numFmtId="3" fontId="5" fillId="4" borderId="0" xfId="0" applyNumberFormat="1" applyFont="1" applyFill="1" applyAlignment="1">
      <alignment horizontal="left" vertical="distributed"/>
    </xf>
    <xf numFmtId="3" fontId="41" fillId="4" borderId="0" xfId="0" applyNumberFormat="1" applyFont="1" applyFill="1" applyAlignment="1">
      <alignment horizontal="center" vertical="center"/>
    </xf>
    <xf numFmtId="3" fontId="19" fillId="4" borderId="0" xfId="0" applyNumberFormat="1" applyFont="1" applyFill="1" applyAlignment="1">
      <alignment horizontal="left" vertical="distributed"/>
    </xf>
    <xf numFmtId="0" fontId="19" fillId="4" borderId="0" xfId="0" applyFont="1" applyFill="1" applyAlignment="1">
      <alignment vertical="distributed"/>
    </xf>
    <xf numFmtId="4" fontId="42" fillId="4" borderId="0" xfId="0" applyNumberFormat="1" applyFont="1" applyFill="1" applyAlignment="1">
      <alignment horizontal="center"/>
    </xf>
    <xf numFmtId="0" fontId="6" fillId="4" borderId="0" xfId="0" applyFont="1" applyFill="1"/>
    <xf numFmtId="4" fontId="35" fillId="4" borderId="0" xfId="0" applyNumberFormat="1" applyFont="1" applyFill="1" applyAlignment="1">
      <alignment horizontal="center"/>
    </xf>
    <xf numFmtId="3" fontId="5" fillId="4" borderId="29" xfId="0" applyNumberFormat="1" applyFont="1" applyFill="1" applyBorder="1" applyAlignment="1">
      <alignment horizontal="left" vertical="distributed"/>
    </xf>
    <xf numFmtId="4" fontId="19" fillId="4" borderId="29" xfId="0" applyNumberFormat="1" applyFont="1" applyFill="1" applyBorder="1" applyAlignment="1">
      <alignment horizontal="center"/>
    </xf>
    <xf numFmtId="4" fontId="5" fillId="4" borderId="29" xfId="0" applyNumberFormat="1" applyFont="1" applyFill="1" applyBorder="1" applyAlignment="1">
      <alignment horizontal="center"/>
    </xf>
    <xf numFmtId="3" fontId="3" fillId="2" borderId="1" xfId="2" applyNumberFormat="1" applyAlignment="1" applyProtection="1">
      <alignment horizontal="left" vertical="distributed"/>
    </xf>
    <xf numFmtId="4" fontId="3" fillId="2" borderId="1" xfId="2" applyNumberFormat="1" applyAlignment="1" applyProtection="1">
      <alignment horizontal="center"/>
    </xf>
    <xf numFmtId="0" fontId="19" fillId="4" borderId="29" xfId="0" applyFont="1" applyFill="1" applyBorder="1" applyAlignment="1">
      <alignment vertical="distributed"/>
    </xf>
    <xf numFmtId="3" fontId="4" fillId="3" borderId="2" xfId="3" applyNumberFormat="1" applyAlignment="1" applyProtection="1">
      <alignment horizontal="left" vertical="distributed"/>
    </xf>
    <xf numFmtId="4" fontId="4" fillId="3" borderId="2" xfId="3" applyNumberFormat="1" applyAlignment="1" applyProtection="1">
      <alignment horizontal="center"/>
    </xf>
    <xf numFmtId="0" fontId="4" fillId="3" borderId="2" xfId="3" applyAlignment="1" applyProtection="1">
      <alignment horizontal="left" vertical="distributed"/>
    </xf>
    <xf numFmtId="0" fontId="44" fillId="4" borderId="0" xfId="0" applyFont="1" applyFill="1"/>
    <xf numFmtId="0" fontId="0" fillId="4" borderId="0" xfId="0" applyFill="1" applyAlignment="1">
      <alignment vertical="distributed"/>
    </xf>
    <xf numFmtId="0" fontId="0" fillId="4" borderId="0" xfId="0" applyFill="1" applyAlignment="1">
      <alignment horizontal="center"/>
    </xf>
    <xf numFmtId="0" fontId="46" fillId="4" borderId="0" xfId="0" applyFont="1" applyFill="1" applyAlignment="1">
      <alignment wrapText="1"/>
    </xf>
    <xf numFmtId="0" fontId="46" fillId="4" borderId="0" xfId="0" applyFont="1" applyFill="1"/>
    <xf numFmtId="0" fontId="25" fillId="4" borderId="0" xfId="0" applyFont="1" applyFill="1" applyAlignment="1">
      <alignment wrapText="1"/>
    </xf>
    <xf numFmtId="0" fontId="47" fillId="4" borderId="0" xfId="0" applyFont="1" applyFill="1" applyAlignment="1">
      <alignment wrapText="1"/>
    </xf>
    <xf numFmtId="0" fontId="47" fillId="4" borderId="14" xfId="0" applyFont="1" applyFill="1" applyBorder="1" applyAlignment="1">
      <alignment horizontal="center" vertical="center" wrapText="1"/>
    </xf>
    <xf numFmtId="0" fontId="25" fillId="4" borderId="14" xfId="0" applyFont="1" applyFill="1" applyBorder="1" applyAlignment="1" applyProtection="1">
      <alignment wrapText="1"/>
      <protection locked="0"/>
    </xf>
    <xf numFmtId="4" fontId="25" fillId="4" borderId="14" xfId="0" applyNumberFormat="1" applyFont="1" applyFill="1" applyBorder="1" applyAlignment="1" applyProtection="1">
      <alignment wrapText="1"/>
      <protection locked="0"/>
    </xf>
    <xf numFmtId="9" fontId="25" fillId="4" borderId="14" xfId="1" applyFont="1" applyFill="1" applyBorder="1" applyAlignment="1" applyProtection="1">
      <alignment wrapText="1"/>
    </xf>
    <xf numFmtId="0" fontId="25" fillId="4" borderId="14" xfId="0" applyFont="1" applyFill="1" applyBorder="1" applyAlignment="1">
      <alignment wrapText="1"/>
    </xf>
    <xf numFmtId="0" fontId="47" fillId="4" borderId="14" xfId="0" applyFont="1" applyFill="1" applyBorder="1" applyAlignment="1">
      <alignment wrapText="1"/>
    </xf>
    <xf numFmtId="4" fontId="47" fillId="4" borderId="14" xfId="0" applyNumberFormat="1" applyFont="1" applyFill="1" applyBorder="1"/>
    <xf numFmtId="9" fontId="47" fillId="4" borderId="14" xfId="1" applyFont="1" applyFill="1" applyBorder="1" applyProtection="1"/>
    <xf numFmtId="2" fontId="47" fillId="4" borderId="14" xfId="0" applyNumberFormat="1" applyFont="1" applyFill="1" applyBorder="1"/>
    <xf numFmtId="0" fontId="47" fillId="4" borderId="14" xfId="0" applyFont="1" applyFill="1" applyBorder="1"/>
    <xf numFmtId="0" fontId="25" fillId="4" borderId="0" xfId="0" applyFont="1" applyFill="1"/>
    <xf numFmtId="0" fontId="25" fillId="4" borderId="0" xfId="0" applyFont="1" applyFill="1" applyAlignment="1">
      <alignment horizontal="left" wrapText="1"/>
    </xf>
    <xf numFmtId="0" fontId="48" fillId="4" borderId="0" xfId="0" applyFont="1" applyFill="1" applyAlignment="1">
      <alignment horizontal="center"/>
    </xf>
    <xf numFmtId="0" fontId="49" fillId="4" borderId="14" xfId="0" applyFont="1" applyFill="1" applyBorder="1" applyAlignment="1">
      <alignment horizontal="center"/>
    </xf>
    <xf numFmtId="0" fontId="25" fillId="4" borderId="14" xfId="0" applyFont="1" applyFill="1" applyBorder="1"/>
    <xf numFmtId="3" fontId="25" fillId="4" borderId="14" xfId="0" applyNumberFormat="1" applyFont="1" applyFill="1" applyBorder="1"/>
    <xf numFmtId="0" fontId="46" fillId="4" borderId="17" xfId="0" applyFont="1" applyFill="1" applyBorder="1"/>
    <xf numFmtId="0" fontId="46" fillId="4" borderId="18" xfId="0" applyFont="1" applyFill="1" applyBorder="1"/>
    <xf numFmtId="165" fontId="46" fillId="4" borderId="14" xfId="0" applyNumberFormat="1" applyFont="1" applyFill="1" applyBorder="1"/>
    <xf numFmtId="3" fontId="47" fillId="4" borderId="14" xfId="0" applyNumberFormat="1" applyFont="1" applyFill="1" applyBorder="1"/>
    <xf numFmtId="0" fontId="25" fillId="5" borderId="14" xfId="0" applyFont="1" applyFill="1" applyBorder="1" applyAlignment="1" applyProtection="1">
      <alignment wrapText="1"/>
      <protection locked="0"/>
    </xf>
    <xf numFmtId="4" fontId="25" fillId="5" borderId="14" xfId="0" applyNumberFormat="1" applyFont="1" applyFill="1" applyBorder="1" applyAlignment="1" applyProtection="1">
      <alignment wrapText="1"/>
      <protection locked="0"/>
    </xf>
    <xf numFmtId="4" fontId="13" fillId="4" borderId="0" xfId="0" applyNumberFormat="1" applyFont="1" applyFill="1" applyAlignment="1">
      <alignment horizontal="center" vertical="center"/>
    </xf>
    <xf numFmtId="4" fontId="19" fillId="4" borderId="0" xfId="0" applyNumberFormat="1" applyFont="1" applyFill="1" applyAlignment="1">
      <alignment horizontal="center" vertical="center"/>
    </xf>
    <xf numFmtId="4" fontId="50" fillId="0" borderId="8" xfId="5" applyNumberFormat="1" applyFont="1" applyBorder="1" applyAlignment="1">
      <alignment vertical="center" wrapText="1"/>
    </xf>
    <xf numFmtId="4" fontId="50" fillId="4" borderId="0" xfId="5" applyNumberFormat="1" applyFont="1" applyFill="1" applyAlignment="1">
      <alignment horizontal="center" vertical="center" wrapText="1"/>
    </xf>
    <xf numFmtId="4" fontId="51" fillId="0" borderId="8" xfId="5" applyNumberFormat="1" applyFont="1" applyBorder="1" applyAlignment="1">
      <alignment horizontal="center" vertical="center" wrapText="1"/>
    </xf>
    <xf numFmtId="2" fontId="13" fillId="4" borderId="0" xfId="0" applyNumberFormat="1" applyFont="1" applyFill="1" applyAlignment="1">
      <alignment horizontal="right" vertical="center"/>
    </xf>
    <xf numFmtId="1" fontId="13" fillId="4" borderId="0" xfId="0" applyNumberFormat="1" applyFont="1" applyFill="1" applyAlignment="1">
      <alignment horizontal="right"/>
    </xf>
    <xf numFmtId="4" fontId="13" fillId="4" borderId="0" xfId="0" applyNumberFormat="1" applyFont="1" applyFill="1" applyAlignment="1">
      <alignment horizontal="center" vertical="center" wrapText="1"/>
    </xf>
    <xf numFmtId="166" fontId="13" fillId="4" borderId="0" xfId="0" quotePrefix="1" applyNumberFormat="1" applyFont="1" applyFill="1" applyAlignment="1">
      <alignment horizontal="right"/>
    </xf>
    <xf numFmtId="3" fontId="19" fillId="4" borderId="0" xfId="0" applyNumberFormat="1" applyFont="1" applyFill="1"/>
    <xf numFmtId="0" fontId="22" fillId="4" borderId="0" xfId="0" applyFont="1" applyFill="1" applyAlignment="1">
      <alignment horizontal="left" vertical="distributed" wrapText="1"/>
    </xf>
    <xf numFmtId="0" fontId="43" fillId="4" borderId="0" xfId="0" applyFont="1" applyFill="1" applyAlignment="1">
      <alignment horizontal="left" vertical="distributed"/>
    </xf>
    <xf numFmtId="0" fontId="26" fillId="6" borderId="29" xfId="0" applyFont="1" applyFill="1" applyBorder="1" applyAlignment="1">
      <alignment horizontal="left" vertical="center"/>
    </xf>
    <xf numFmtId="4" fontId="19" fillId="6" borderId="29" xfId="0" applyNumberFormat="1" applyFont="1" applyFill="1" applyBorder="1" applyAlignment="1">
      <alignment horizontal="center"/>
    </xf>
    <xf numFmtId="4" fontId="27" fillId="6" borderId="29" xfId="0" applyNumberFormat="1" applyFont="1" applyFill="1" applyBorder="1" applyAlignment="1">
      <alignment horizontal="center"/>
    </xf>
    <xf numFmtId="4" fontId="37" fillId="5" borderId="0" xfId="0" applyNumberFormat="1" applyFont="1" applyFill="1" applyAlignment="1" applyProtection="1">
      <alignment horizontal="center" wrapText="1"/>
      <protection locked="0"/>
    </xf>
    <xf numFmtId="0" fontId="25" fillId="4" borderId="4" xfId="0" applyFont="1" applyFill="1" applyBorder="1" applyAlignment="1">
      <alignment wrapText="1"/>
    </xf>
    <xf numFmtId="0" fontId="25" fillId="4" borderId="13" xfId="0" applyFont="1" applyFill="1" applyBorder="1" applyAlignment="1">
      <alignment wrapText="1"/>
    </xf>
    <xf numFmtId="3" fontId="57" fillId="7" borderId="8" xfId="0" applyNumberFormat="1" applyFont="1" applyFill="1" applyBorder="1" applyAlignment="1">
      <alignment vertical="top" wrapText="1"/>
    </xf>
    <xf numFmtId="4" fontId="56" fillId="7" borderId="8" xfId="0" applyNumberFormat="1" applyFont="1" applyFill="1" applyBorder="1" applyAlignment="1">
      <alignment horizontal="center"/>
    </xf>
    <xf numFmtId="0" fontId="56" fillId="7" borderId="8" xfId="0" applyFont="1" applyFill="1" applyBorder="1" applyAlignment="1">
      <alignment horizontal="left" vertical="center" wrapText="1"/>
    </xf>
    <xf numFmtId="0" fontId="57" fillId="7" borderId="8" xfId="0" applyFont="1" applyFill="1" applyBorder="1" applyAlignment="1">
      <alignment horizontal="left" vertical="center" wrapText="1"/>
    </xf>
    <xf numFmtId="10" fontId="56" fillId="7" borderId="8" xfId="0" applyNumberFormat="1" applyFont="1" applyFill="1" applyBorder="1" applyAlignment="1">
      <alignment horizontal="center"/>
    </xf>
    <xf numFmtId="9" fontId="56" fillId="7" borderId="8" xfId="1" applyFont="1" applyFill="1" applyBorder="1" applyAlignment="1">
      <alignment horizontal="center"/>
    </xf>
    <xf numFmtId="4" fontId="13" fillId="4" borderId="8" xfId="0" applyNumberFormat="1" applyFont="1" applyFill="1" applyBorder="1" applyAlignment="1">
      <alignment horizontal="center"/>
    </xf>
    <xf numFmtId="4" fontId="23" fillId="5" borderId="8" xfId="5" applyNumberFormat="1" applyFont="1" applyFill="1" applyBorder="1" applyAlignment="1" applyProtection="1">
      <alignment horizontal="center" vertical="distributed"/>
      <protection locked="0"/>
    </xf>
    <xf numFmtId="166" fontId="13" fillId="4" borderId="0" xfId="0" applyNumberFormat="1" applyFont="1" applyFill="1" applyAlignment="1">
      <alignment horizontal="right"/>
    </xf>
    <xf numFmtId="0" fontId="60" fillId="0" borderId="0" xfId="0" applyFont="1"/>
    <xf numFmtId="0" fontId="61" fillId="0" borderId="0" xfId="0" applyFont="1" applyAlignment="1">
      <alignment horizontal="left" vertical="distributed"/>
    </xf>
    <xf numFmtId="0" fontId="62" fillId="0" borderId="0" xfId="0" applyFont="1"/>
    <xf numFmtId="0" fontId="59" fillId="0" borderId="0" xfId="0" applyFont="1" applyAlignment="1">
      <alignment horizontal="left" wrapText="1"/>
    </xf>
    <xf numFmtId="0" fontId="64" fillId="0" borderId="0" xfId="0" applyFont="1" applyAlignment="1">
      <alignment vertical="distributed"/>
    </xf>
    <xf numFmtId="0" fontId="63" fillId="0" borderId="0" xfId="0" applyFont="1" applyAlignment="1">
      <alignment vertical="distributed"/>
    </xf>
    <xf numFmtId="0" fontId="65" fillId="0" borderId="0" xfId="4" applyFont="1" applyAlignment="1" applyProtection="1">
      <alignment horizontal="left" vertical="center"/>
    </xf>
    <xf numFmtId="0" fontId="64" fillId="0" borderId="3" xfId="0" applyFont="1" applyBorder="1" applyAlignment="1">
      <alignment vertical="distributed"/>
    </xf>
    <xf numFmtId="0" fontId="65" fillId="0" borderId="0" xfId="4" applyFont="1" applyAlignment="1" applyProtection="1">
      <alignment horizontal="left" vertical="center" wrapText="1"/>
    </xf>
    <xf numFmtId="0" fontId="64" fillId="0" borderId="3" xfId="0" applyFont="1" applyBorder="1" applyAlignment="1">
      <alignment vertical="distributed" wrapText="1"/>
    </xf>
    <xf numFmtId="0" fontId="64" fillId="0" borderId="0" xfId="4" applyFont="1" applyAlignment="1" applyProtection="1">
      <alignment vertical="distributed"/>
    </xf>
    <xf numFmtId="0" fontId="66" fillId="0" borderId="3" xfId="4" applyFont="1" applyBorder="1" applyAlignment="1" applyProtection="1">
      <alignment vertical="distributed"/>
    </xf>
    <xf numFmtId="0" fontId="64" fillId="0" borderId="4" xfId="0" applyFont="1" applyBorder="1" applyAlignment="1">
      <alignment vertical="distributed" wrapText="1"/>
    </xf>
    <xf numFmtId="0" fontId="64" fillId="0" borderId="5" xfId="0" applyFont="1" applyBorder="1" applyAlignment="1">
      <alignment vertical="distributed"/>
    </xf>
    <xf numFmtId="0" fontId="67" fillId="0" borderId="0" xfId="4" applyFont="1" applyAlignment="1" applyProtection="1">
      <alignment vertical="distributed"/>
    </xf>
    <xf numFmtId="0" fontId="61" fillId="0" borderId="0" xfId="0" applyFont="1" applyAlignment="1">
      <alignment vertical="distributed"/>
    </xf>
    <xf numFmtId="0" fontId="59" fillId="0" borderId="0" xfId="0" applyFont="1" applyAlignment="1">
      <alignment vertical="distributed"/>
    </xf>
    <xf numFmtId="0" fontId="36" fillId="4" borderId="0" xfId="0" applyFont="1" applyFill="1" applyAlignment="1">
      <alignment horizontal="center" vertical="distributed"/>
    </xf>
    <xf numFmtId="0" fontId="31" fillId="4" borderId="0" xfId="0" applyFont="1" applyFill="1" applyAlignment="1">
      <alignment horizontal="center" vertical="distributed"/>
    </xf>
    <xf numFmtId="14" fontId="68" fillId="8" borderId="31" xfId="0" applyNumberFormat="1" applyFont="1" applyFill="1" applyBorder="1" applyAlignment="1" applyProtection="1">
      <alignment horizontal="center" vertical="center"/>
      <protection locked="0"/>
    </xf>
    <xf numFmtId="4" fontId="69" fillId="0" borderId="0" xfId="0" applyNumberFormat="1" applyFont="1" applyAlignment="1">
      <alignment horizontal="left" vertical="top" wrapText="1"/>
    </xf>
    <xf numFmtId="1" fontId="68" fillId="8" borderId="31" xfId="0" applyNumberFormat="1" applyFont="1" applyFill="1" applyBorder="1" applyAlignment="1" applyProtection="1">
      <alignment horizontal="center" vertical="center"/>
      <protection locked="0"/>
    </xf>
    <xf numFmtId="3" fontId="70" fillId="0" borderId="8" xfId="0" applyNumberFormat="1" applyFont="1" applyBorder="1" applyAlignment="1">
      <alignment horizontal="center" vertical="center"/>
    </xf>
    <xf numFmtId="0" fontId="71" fillId="0" borderId="8" xfId="0" applyFont="1" applyBorder="1" applyProtection="1">
      <protection hidden="1"/>
    </xf>
    <xf numFmtId="14" fontId="71" fillId="0" borderId="8" xfId="0" applyNumberFormat="1" applyFont="1" applyBorder="1" applyProtection="1">
      <protection hidden="1"/>
    </xf>
    <xf numFmtId="2" fontId="71" fillId="0" borderId="0" xfId="0" applyNumberFormat="1" applyFont="1" applyProtection="1">
      <protection hidden="1"/>
    </xf>
    <xf numFmtId="0" fontId="61" fillId="0" borderId="0" xfId="0" applyFont="1" applyAlignment="1">
      <alignment horizontal="center" vertical="distributed"/>
    </xf>
    <xf numFmtId="4" fontId="63" fillId="0" borderId="8" xfId="5" applyNumberFormat="1" applyFont="1" applyBorder="1" applyAlignment="1">
      <alignment horizontal="left" vertical="center" wrapText="1"/>
    </xf>
    <xf numFmtId="4" fontId="63" fillId="0" borderId="8" xfId="5" applyNumberFormat="1" applyFont="1" applyBorder="1" applyAlignment="1">
      <alignment horizontal="center" vertical="center" wrapText="1"/>
    </xf>
    <xf numFmtId="0" fontId="59" fillId="0" borderId="0" xfId="0" applyFont="1" applyAlignment="1">
      <alignment horizontal="left" vertical="distributed" wrapText="1"/>
    </xf>
    <xf numFmtId="0" fontId="59" fillId="0" borderId="0" xfId="0" applyFont="1" applyAlignment="1">
      <alignment horizontal="left" vertical="distributed"/>
    </xf>
    <xf numFmtId="3" fontId="19" fillId="4" borderId="28" xfId="0" applyNumberFormat="1" applyFont="1" applyFill="1" applyBorder="1" applyAlignment="1">
      <alignment horizontal="left"/>
    </xf>
    <xf numFmtId="4" fontId="13" fillId="4" borderId="8" xfId="0" applyNumberFormat="1" applyFont="1" applyFill="1" applyBorder="1" applyAlignment="1">
      <alignment horizontal="center"/>
    </xf>
    <xf numFmtId="0" fontId="15" fillId="4" borderId="0" xfId="0" applyFont="1" applyFill="1" applyAlignment="1">
      <alignment horizontal="left" vertical="distributed"/>
    </xf>
    <xf numFmtId="4" fontId="50" fillId="0" borderId="9" xfId="5" applyNumberFormat="1" applyFont="1" applyBorder="1" applyAlignment="1">
      <alignment horizontal="center" vertical="center" wrapText="1"/>
    </xf>
    <xf numFmtId="4" fontId="50" fillId="0" borderId="10" xfId="5" applyNumberFormat="1" applyFont="1" applyBorder="1" applyAlignment="1">
      <alignment horizontal="center" vertical="center" wrapText="1"/>
    </xf>
    <xf numFmtId="4" fontId="50" fillId="0" borderId="30" xfId="5" applyNumberFormat="1" applyFont="1" applyBorder="1" applyAlignment="1">
      <alignment horizontal="center" vertical="center" wrapText="1"/>
    </xf>
    <xf numFmtId="4" fontId="50" fillId="0" borderId="11" xfId="5" applyNumberFormat="1" applyFont="1" applyBorder="1" applyAlignment="1">
      <alignment horizontal="center" vertical="center" wrapText="1"/>
    </xf>
    <xf numFmtId="4" fontId="50" fillId="0" borderId="8" xfId="5" applyNumberFormat="1" applyFont="1" applyBorder="1" applyAlignment="1">
      <alignment horizontal="center" vertical="center" wrapText="1"/>
    </xf>
    <xf numFmtId="4" fontId="13" fillId="4" borderId="21" xfId="0" applyNumberFormat="1" applyFont="1" applyFill="1" applyBorder="1" applyAlignment="1">
      <alignment horizontal="center"/>
    </xf>
    <xf numFmtId="4" fontId="13" fillId="4" borderId="22" xfId="0" applyNumberFormat="1" applyFont="1" applyFill="1" applyBorder="1" applyAlignment="1">
      <alignment horizontal="center"/>
    </xf>
    <xf numFmtId="0" fontId="45" fillId="4" borderId="0" xfId="0" applyFont="1" applyFill="1" applyAlignment="1">
      <alignment horizontal="left" wrapText="1"/>
    </xf>
    <xf numFmtId="0" fontId="25" fillId="4" borderId="15" xfId="0" applyFont="1" applyFill="1" applyBorder="1" applyAlignment="1">
      <alignment horizontal="center"/>
    </xf>
    <xf numFmtId="0" fontId="25" fillId="4" borderId="16" xfId="0" applyFont="1" applyFill="1" applyBorder="1" applyAlignment="1">
      <alignment horizontal="center"/>
    </xf>
    <xf numFmtId="0" fontId="47" fillId="4" borderId="25" xfId="0" applyFont="1" applyFill="1" applyBorder="1" applyAlignment="1">
      <alignment horizontal="center"/>
    </xf>
    <xf numFmtId="0" fontId="47" fillId="4" borderId="26" xfId="0" applyFont="1" applyFill="1" applyBorder="1" applyAlignment="1">
      <alignment horizontal="center"/>
    </xf>
    <xf numFmtId="0" fontId="22" fillId="4" borderId="0" xfId="0" applyFont="1" applyFill="1" applyAlignment="1">
      <alignment horizontal="left" vertical="distributed" wrapText="1"/>
    </xf>
    <xf numFmtId="0" fontId="22" fillId="4" borderId="0" xfId="0" applyFont="1" applyFill="1" applyAlignment="1">
      <alignment horizontal="left" vertical="distributed"/>
    </xf>
    <xf numFmtId="0" fontId="25" fillId="4" borderId="12" xfId="0" applyFont="1" applyFill="1" applyBorder="1" applyAlignment="1">
      <alignment horizontal="center" wrapText="1"/>
    </xf>
    <xf numFmtId="0" fontId="25" fillId="4" borderId="4" xfId="0" applyFont="1" applyFill="1" applyBorder="1" applyAlignment="1">
      <alignment horizontal="center" wrapText="1"/>
    </xf>
    <xf numFmtId="0" fontId="48" fillId="4" borderId="26" xfId="0" applyFont="1" applyFill="1" applyBorder="1" applyAlignment="1">
      <alignment horizontal="center"/>
    </xf>
    <xf numFmtId="0" fontId="48" fillId="4" borderId="27" xfId="0" applyFont="1" applyFill="1" applyBorder="1" applyAlignment="1">
      <alignment horizontal="center"/>
    </xf>
    <xf numFmtId="0" fontId="36" fillId="4" borderId="0" xfId="0" applyFont="1" applyFill="1" applyAlignment="1">
      <alignment horizontal="center" vertical="distributed"/>
    </xf>
    <xf numFmtId="0" fontId="31" fillId="4" borderId="0" xfId="0" applyFont="1" applyFill="1" applyAlignment="1">
      <alignment horizontal="center" vertical="distributed"/>
    </xf>
    <xf numFmtId="0" fontId="68" fillId="4" borderId="8" xfId="0" applyFont="1" applyFill="1" applyBorder="1" applyAlignment="1">
      <alignment horizontal="left" vertical="center" wrapText="1"/>
    </xf>
  </cellXfs>
  <cellStyles count="18">
    <cellStyle name="Hyperlink" xfId="4" builtinId="8"/>
    <cellStyle name="Input" xfId="2" builtinId="20"/>
    <cellStyle name="Normal" xfId="0" builtinId="0"/>
    <cellStyle name="Normal 2" xfId="5" xr:uid="{00000000-0005-0000-0000-000003000000}"/>
    <cellStyle name="Normal 3" xfId="7" xr:uid="{00000000-0005-0000-0000-000004000000}"/>
    <cellStyle name="Normal 4" xfId="9" xr:uid="{00000000-0005-0000-0000-000005000000}"/>
    <cellStyle name="Normal 4 2" xfId="11" xr:uid="{00000000-0005-0000-0000-000006000000}"/>
    <cellStyle name="Normal 5" xfId="6" xr:uid="{00000000-0005-0000-0000-000007000000}"/>
    <cellStyle name="Output" xfId="3" builtinId="21"/>
    <cellStyle name="Percent" xfId="1" builtinId="5"/>
    <cellStyle name="Percent 2" xfId="8" xr:uid="{00000000-0005-0000-0000-00000A000000}"/>
    <cellStyle name="Percent 3" xfId="10" xr:uid="{00000000-0005-0000-0000-00000B000000}"/>
    <cellStyle name="Pivot Table Category" xfId="14" xr:uid="{00000000-0005-0000-0000-00000C000000}"/>
    <cellStyle name="Pivot Table Corner" xfId="13" xr:uid="{00000000-0005-0000-0000-00000D000000}"/>
    <cellStyle name="Pivot Table Field" xfId="12" xr:uid="{00000000-0005-0000-0000-00000E000000}"/>
    <cellStyle name="Pivot Table Result" xfId="17" xr:uid="{00000000-0005-0000-0000-00000F000000}"/>
    <cellStyle name="Pivot Table Title" xfId="16" xr:uid="{00000000-0005-0000-0000-000010000000}"/>
    <cellStyle name="Pivot Table Value" xfId="15" xr:uid="{00000000-0005-0000-0000-000011000000}"/>
  </cellStyles>
  <dxfs count="4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DUARD~1.CIU\AppData\Local\Temp\7zO87119338\16%20Model%20D%20-Macheta%20privind%20analiza%20si%20previziunea%20financiar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duard%20CIUREA/MCI/POCIDIF/Ghiduri%20POCIDIF/Ghiduri%20Inovatoare/Anexa%209%20&#8211;%20Macheta%20financiara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ere"/>
      <sheetName val="1 Bilant"/>
      <sheetName val="2 Cont RP"/>
      <sheetName val="Analiza financiara-extinsa"/>
      <sheetName val="3 Analiza financiara-indicatori"/>
      <sheetName val="4 Risc beneficiar"/>
      <sheetName val="Buget cerere"/>
      <sheetName val="Investitie"/>
      <sheetName val="5 Venituri si cheltuieli"/>
      <sheetName val="c Cont PP previzionat"/>
      <sheetName val="d Proiectii financiare (intr) "/>
      <sheetName val=" Proiectii financiare_V,Ch act"/>
      <sheetName val=" Proiectii financiare marginal"/>
      <sheetName val=" Rentabilitate investitie"/>
      <sheetName val="Sheet1"/>
      <sheetName val="Sustenabilitate proiect"/>
      <sheetName val="Sheet2"/>
      <sheetName val="Funding-ga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92">
          <cell r="B92" t="str">
            <v>ASISTENŢĂ FINANCIARĂ NERAMBURSABILĂ SOLICITATĂ</v>
          </cell>
        </row>
        <row r="94">
          <cell r="B94" t="str">
            <v>Surse proprii</v>
          </cell>
        </row>
        <row r="95">
          <cell r="B95" t="str">
            <v>Contributie publica (veniturile nete actualizate, pentru proiecte generatoare de venit)</v>
          </cell>
        </row>
        <row r="96">
          <cell r="B96" t="str">
            <v>Imprumuturi bancare (surse imprumutate)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troducere"/>
      <sheetName val="Buget "/>
      <sheetName val="AF "/>
    </sheetNames>
    <sheetDataSet>
      <sheetData sheetId="0"/>
      <sheetData sheetId="1">
        <row r="75">
          <cell r="D75">
            <v>0</v>
          </cell>
          <cell r="E75">
            <v>0</v>
          </cell>
          <cell r="F75">
            <v>0</v>
          </cell>
          <cell r="G75">
            <v>0</v>
          </cell>
          <cell r="H75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31"/>
  <sheetViews>
    <sheetView workbookViewId="0">
      <selection activeCell="A8" sqref="A8:B9"/>
    </sheetView>
  </sheetViews>
  <sheetFormatPr defaultColWidth="9.140625" defaultRowHeight="15.75" x14ac:dyDescent="0.25"/>
  <cols>
    <col min="1" max="1" width="44.5703125" style="174" customWidth="1"/>
    <col min="2" max="2" width="91.140625" style="174" customWidth="1"/>
    <col min="3" max="16384" width="9.140625" style="161"/>
  </cols>
  <sheetData>
    <row r="1" spans="1:3" s="159" customFormat="1" ht="54.75" customHeight="1" x14ac:dyDescent="0.2">
      <c r="A1" s="188" t="s">
        <v>397</v>
      </c>
      <c r="B1" s="188"/>
    </row>
    <row r="2" spans="1:3" s="159" customFormat="1" x14ac:dyDescent="0.2">
      <c r="A2" s="189" t="s">
        <v>396</v>
      </c>
      <c r="B2" s="189"/>
    </row>
    <row r="3" spans="1:3" x14ac:dyDescent="0.25">
      <c r="A3" s="160"/>
      <c r="B3" s="160"/>
    </row>
    <row r="4" spans="1:3" ht="15" x14ac:dyDescent="0.25">
      <c r="A4" s="186" t="s">
        <v>324</v>
      </c>
      <c r="B4" s="186"/>
    </row>
    <row r="5" spans="1:3" ht="15" x14ac:dyDescent="0.25">
      <c r="A5" s="186"/>
      <c r="B5" s="186"/>
    </row>
    <row r="6" spans="1:3" ht="15" x14ac:dyDescent="0.25">
      <c r="A6" s="186" t="s">
        <v>322</v>
      </c>
      <c r="B6" s="186"/>
    </row>
    <row r="7" spans="1:3" x14ac:dyDescent="0.25">
      <c r="A7" s="186"/>
      <c r="B7" s="186"/>
      <c r="C7" s="162"/>
    </row>
    <row r="8" spans="1:3" ht="15" x14ac:dyDescent="0.25">
      <c r="A8" s="186" t="s">
        <v>0</v>
      </c>
      <c r="B8" s="186"/>
    </row>
    <row r="9" spans="1:3" ht="15" x14ac:dyDescent="0.25">
      <c r="A9" s="186"/>
      <c r="B9" s="186"/>
    </row>
    <row r="10" spans="1:3" ht="15" x14ac:dyDescent="0.25">
      <c r="A10" s="186" t="s">
        <v>1</v>
      </c>
      <c r="B10" s="186"/>
    </row>
    <row r="11" spans="1:3" ht="15" x14ac:dyDescent="0.25">
      <c r="A11" s="186"/>
      <c r="B11" s="186"/>
    </row>
    <row r="12" spans="1:3" ht="15" x14ac:dyDescent="0.25">
      <c r="A12" s="187" t="s">
        <v>323</v>
      </c>
      <c r="B12" s="187"/>
    </row>
    <row r="13" spans="1:3" ht="15" x14ac:dyDescent="0.25">
      <c r="A13" s="161"/>
      <c r="B13" s="161"/>
    </row>
    <row r="14" spans="1:3" ht="15" x14ac:dyDescent="0.25">
      <c r="A14" s="163" t="s">
        <v>2</v>
      </c>
      <c r="B14" s="163"/>
    </row>
    <row r="15" spans="1:3" ht="15" x14ac:dyDescent="0.25">
      <c r="A15" s="163"/>
      <c r="B15" s="163"/>
    </row>
    <row r="16" spans="1:3" ht="15" x14ac:dyDescent="0.25">
      <c r="A16" s="164" t="s">
        <v>3</v>
      </c>
      <c r="B16" s="163"/>
    </row>
    <row r="17" spans="1:2" ht="15" x14ac:dyDescent="0.25">
      <c r="A17" s="165" t="s">
        <v>325</v>
      </c>
      <c r="B17" s="166" t="s">
        <v>326</v>
      </c>
    </row>
    <row r="18" spans="1:2" ht="24" x14ac:dyDescent="0.25">
      <c r="A18" s="167" t="s">
        <v>327</v>
      </c>
      <c r="B18" s="168" t="s">
        <v>328</v>
      </c>
    </row>
    <row r="19" spans="1:2" ht="15" x14ac:dyDescent="0.25">
      <c r="A19" s="169"/>
      <c r="B19" s="163"/>
    </row>
    <row r="20" spans="1:2" ht="15" x14ac:dyDescent="0.25">
      <c r="A20" s="164" t="s">
        <v>4</v>
      </c>
      <c r="B20" s="163"/>
    </row>
    <row r="21" spans="1:2" ht="36" x14ac:dyDescent="0.25">
      <c r="A21" s="170" t="s">
        <v>400</v>
      </c>
      <c r="B21" s="171" t="s">
        <v>401</v>
      </c>
    </row>
    <row r="22" spans="1:2" ht="24" x14ac:dyDescent="0.25">
      <c r="A22" s="165"/>
      <c r="B22" s="166" t="s">
        <v>5</v>
      </c>
    </row>
    <row r="23" spans="1:2" ht="15" x14ac:dyDescent="0.25">
      <c r="A23" s="165"/>
      <c r="B23" s="166" t="s">
        <v>6</v>
      </c>
    </row>
    <row r="24" spans="1:2" ht="24" x14ac:dyDescent="0.25">
      <c r="A24" s="165"/>
      <c r="B24" s="172" t="s">
        <v>399</v>
      </c>
    </row>
    <row r="25" spans="1:2" ht="24" x14ac:dyDescent="0.25">
      <c r="A25" s="173"/>
      <c r="B25" s="166" t="s">
        <v>416</v>
      </c>
    </row>
    <row r="27" spans="1:2" ht="47.25" customHeight="1" x14ac:dyDescent="0.25">
      <c r="A27" s="185" t="s">
        <v>402</v>
      </c>
      <c r="B27" s="185"/>
    </row>
    <row r="30" spans="1:2" x14ac:dyDescent="0.25">
      <c r="A30" s="175"/>
    </row>
    <row r="31" spans="1:2" x14ac:dyDescent="0.25">
      <c r="A31" s="175"/>
    </row>
  </sheetData>
  <mergeCells count="8">
    <mergeCell ref="A27:B27"/>
    <mergeCell ref="A10:B11"/>
    <mergeCell ref="A12:B12"/>
    <mergeCell ref="A1:B1"/>
    <mergeCell ref="A2:B2"/>
    <mergeCell ref="A4:B5"/>
    <mergeCell ref="A6:B7"/>
    <mergeCell ref="A8:B9"/>
  </mergeCells>
  <hyperlinks>
    <hyperlink ref="A21" location="'3 Analiza financiara-indicatori'!A1" display="3 Analiza financiara - indicatori" xr:uid="{00000000-0004-0000-0000-000000000000}"/>
    <hyperlink ref="A17" location="'Buget cerere'!A1" display="Buget cerere" xr:uid="{00000000-0004-0000-0000-000001000000}"/>
    <hyperlink ref="A18" location="' Proiectii financiare_V,Ch act'!A1" display="Proiectii financiare_V,Ch act" xr:uid="{00000000-0004-0000-0000-00000200000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/>
  <dimension ref="A1:U158"/>
  <sheetViews>
    <sheetView zoomScale="85" zoomScaleNormal="85" workbookViewId="0">
      <pane ySplit="7" topLeftCell="A38" activePane="bottomLeft" state="frozen"/>
      <selection pane="bottomLeft" activeCell="A38" sqref="A38:XFD39"/>
    </sheetView>
  </sheetViews>
  <sheetFormatPr defaultColWidth="8.85546875" defaultRowHeight="15" x14ac:dyDescent="0.25"/>
  <cols>
    <col min="1" max="1" width="8.7109375" style="7" customWidth="1"/>
    <col min="2" max="2" width="66.5703125" style="62" customWidth="1"/>
    <col min="3" max="10" width="15" style="34" customWidth="1"/>
    <col min="11" max="15" width="15" style="2" customWidth="1"/>
    <col min="16" max="16" width="15" style="10" customWidth="1"/>
    <col min="17" max="17" width="20" style="11" customWidth="1"/>
    <col min="18" max="18" width="39.7109375" style="12" customWidth="1"/>
    <col min="19" max="25" width="15" style="12" customWidth="1"/>
    <col min="26" max="27" width="11.5703125" style="12" customWidth="1"/>
    <col min="28" max="16384" width="8.85546875" style="12"/>
  </cols>
  <sheetData>
    <row r="1" spans="1:18" ht="27.75" customHeight="1" x14ac:dyDescent="0.3">
      <c r="B1" s="8" t="s">
        <v>7</v>
      </c>
      <c r="C1" s="9"/>
      <c r="D1" s="9"/>
      <c r="E1" s="9"/>
      <c r="F1" s="9"/>
      <c r="G1" s="9"/>
      <c r="H1" s="9"/>
      <c r="I1" s="9"/>
      <c r="J1" s="9"/>
    </row>
    <row r="2" spans="1:18" ht="27.75" customHeight="1" x14ac:dyDescent="0.3">
      <c r="B2" s="13"/>
      <c r="C2" s="9"/>
      <c r="D2" s="9"/>
      <c r="E2" s="9"/>
      <c r="F2" s="9"/>
      <c r="G2" s="9"/>
      <c r="H2" s="9"/>
      <c r="I2" s="9"/>
      <c r="J2" s="9"/>
    </row>
    <row r="3" spans="1:18" ht="17.25" customHeight="1" x14ac:dyDescent="0.25">
      <c r="B3" s="192" t="s">
        <v>8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8" ht="1.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</row>
    <row r="5" spans="1:18" ht="20.25" x14ac:dyDescent="0.3">
      <c r="B5" s="13" t="s">
        <v>9</v>
      </c>
      <c r="C5" s="9"/>
      <c r="D5" s="9"/>
      <c r="E5" s="9"/>
      <c r="F5" s="9"/>
      <c r="G5" s="9"/>
      <c r="H5" s="9"/>
      <c r="I5" s="9"/>
      <c r="J5" s="9"/>
      <c r="O5" s="2" t="s">
        <v>10</v>
      </c>
    </row>
    <row r="6" spans="1:18" ht="20.25" customHeight="1" x14ac:dyDescent="0.3">
      <c r="B6" s="17"/>
      <c r="C6" s="18" t="s">
        <v>12</v>
      </c>
      <c r="D6" s="193" t="s">
        <v>187</v>
      </c>
      <c r="E6" s="194"/>
      <c r="F6" s="195" t="s">
        <v>191</v>
      </c>
      <c r="G6" s="193" t="s">
        <v>188</v>
      </c>
      <c r="H6" s="194"/>
      <c r="I6" s="197" t="s">
        <v>192</v>
      </c>
      <c r="J6" s="135"/>
      <c r="K6" s="198" t="s">
        <v>13</v>
      </c>
      <c r="L6" s="198"/>
      <c r="M6" s="198"/>
      <c r="N6" s="198"/>
      <c r="O6" s="199"/>
    </row>
    <row r="7" spans="1:18" s="24" customFormat="1" ht="84" x14ac:dyDescent="0.2">
      <c r="A7" s="19"/>
      <c r="B7" s="64" t="s">
        <v>178</v>
      </c>
      <c r="C7" s="20" t="s">
        <v>181</v>
      </c>
      <c r="D7" s="134" t="s">
        <v>189</v>
      </c>
      <c r="E7" s="134" t="s">
        <v>190</v>
      </c>
      <c r="F7" s="196"/>
      <c r="G7" s="134" t="s">
        <v>197</v>
      </c>
      <c r="H7" s="134" t="s">
        <v>198</v>
      </c>
      <c r="I7" s="197"/>
      <c r="J7" s="135"/>
      <c r="K7" s="21" t="s">
        <v>15</v>
      </c>
      <c r="L7" s="21" t="s">
        <v>16</v>
      </c>
      <c r="M7" s="21" t="s">
        <v>17</v>
      </c>
      <c r="N7" s="21" t="s">
        <v>18</v>
      </c>
      <c r="O7" s="22" t="s">
        <v>129</v>
      </c>
      <c r="P7" s="132"/>
      <c r="Q7" s="136" t="s">
        <v>193</v>
      </c>
      <c r="R7" s="136" t="s">
        <v>194</v>
      </c>
    </row>
    <row r="8" spans="1:18" s="4" customFormat="1" ht="15.75" thickBot="1" x14ac:dyDescent="0.25">
      <c r="A8" s="59"/>
      <c r="B8" s="190" t="s">
        <v>329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33"/>
      <c r="Q8" s="25"/>
    </row>
    <row r="9" spans="1:18" s="3" customFormat="1" ht="15.75" thickTop="1" x14ac:dyDescent="0.2">
      <c r="A9" s="63" t="s">
        <v>130</v>
      </c>
      <c r="B9" s="65" t="s">
        <v>131</v>
      </c>
      <c r="C9" s="34">
        <f>F9+I9</f>
        <v>0</v>
      </c>
      <c r="D9" s="66">
        <v>0</v>
      </c>
      <c r="E9" s="66">
        <v>0</v>
      </c>
      <c r="F9" s="34">
        <f>D9+E9</f>
        <v>0</v>
      </c>
      <c r="G9" s="66">
        <v>0</v>
      </c>
      <c r="H9" s="66">
        <v>0</v>
      </c>
      <c r="I9" s="34">
        <f>G9+H9</f>
        <v>0</v>
      </c>
      <c r="J9" s="34"/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132" t="str">
        <f>IF(C9=SUM(K9:O9),"ok","Eroare")</f>
        <v>ok</v>
      </c>
      <c r="Q9" s="65" t="s">
        <v>196</v>
      </c>
      <c r="R9" s="67" t="s">
        <v>417</v>
      </c>
    </row>
    <row r="10" spans="1:18" s="3" customFormat="1" ht="25.5" x14ac:dyDescent="0.2">
      <c r="A10" s="63" t="s">
        <v>179</v>
      </c>
      <c r="B10" s="65" t="s">
        <v>132</v>
      </c>
      <c r="C10" s="34">
        <f t="shared" ref="C10:C11" si="0">F10+I10</f>
        <v>0</v>
      </c>
      <c r="D10" s="66">
        <v>0</v>
      </c>
      <c r="E10" s="66">
        <v>0</v>
      </c>
      <c r="F10" s="34">
        <f t="shared" ref="F10:F11" si="1">D10+E10</f>
        <v>0</v>
      </c>
      <c r="G10" s="66">
        <v>0</v>
      </c>
      <c r="H10" s="66">
        <v>0</v>
      </c>
      <c r="I10" s="34">
        <f t="shared" ref="I10:I11" si="2">G10+H10</f>
        <v>0</v>
      </c>
      <c r="J10" s="34"/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132" t="str">
        <f t="shared" ref="P10:P119" si="3">IF(C10=SUM(K10:O10),"ok","Eroare")</f>
        <v>ok</v>
      </c>
      <c r="Q10" s="65" t="s">
        <v>196</v>
      </c>
      <c r="R10" s="67" t="s">
        <v>418</v>
      </c>
    </row>
    <row r="11" spans="1:18" s="3" customFormat="1" x14ac:dyDescent="0.2">
      <c r="A11" s="63" t="s">
        <v>185</v>
      </c>
      <c r="B11" s="65" t="s">
        <v>186</v>
      </c>
      <c r="C11" s="34">
        <f t="shared" si="0"/>
        <v>0</v>
      </c>
      <c r="D11" s="66">
        <v>0</v>
      </c>
      <c r="E11" s="66">
        <v>0</v>
      </c>
      <c r="F11" s="34">
        <f t="shared" si="1"/>
        <v>0</v>
      </c>
      <c r="G11" s="66">
        <v>0</v>
      </c>
      <c r="H11" s="66">
        <v>0</v>
      </c>
      <c r="I11" s="34">
        <f t="shared" si="2"/>
        <v>0</v>
      </c>
      <c r="J11" s="34"/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132" t="str">
        <f t="shared" si="3"/>
        <v>ok</v>
      </c>
      <c r="Q11" s="65" t="s">
        <v>196</v>
      </c>
      <c r="R11" s="67" t="s">
        <v>419</v>
      </c>
    </row>
    <row r="12" spans="1:18" s="4" customFormat="1" x14ac:dyDescent="0.2">
      <c r="A12" s="41"/>
      <c r="B12" s="39" t="s">
        <v>133</v>
      </c>
      <c r="C12" s="34">
        <f>F12+I12</f>
        <v>0</v>
      </c>
      <c r="D12" s="34"/>
      <c r="E12" s="34"/>
      <c r="F12" s="34">
        <f>SUM(F9:F11)</f>
        <v>0</v>
      </c>
      <c r="G12" s="34"/>
      <c r="H12" s="34"/>
      <c r="I12" s="34">
        <f>SUM(I9:I11)</f>
        <v>0</v>
      </c>
      <c r="J12" s="34"/>
      <c r="K12" s="34">
        <f>SUM(K9:K11)</f>
        <v>0</v>
      </c>
      <c r="L12" s="34">
        <f t="shared" ref="L12:O12" si="4">SUM(L9:L11)</f>
        <v>0</v>
      </c>
      <c r="M12" s="34">
        <f t="shared" si="4"/>
        <v>0</v>
      </c>
      <c r="N12" s="34">
        <f t="shared" si="4"/>
        <v>0</v>
      </c>
      <c r="O12" s="34">
        <f t="shared" si="4"/>
        <v>0</v>
      </c>
      <c r="P12" s="132" t="str">
        <f t="shared" si="3"/>
        <v>ok</v>
      </c>
      <c r="Q12" s="23"/>
    </row>
    <row r="13" spans="1:18" s="4" customFormat="1" ht="15.75" thickBot="1" x14ac:dyDescent="0.25">
      <c r="A13" s="41"/>
      <c r="B13" s="190" t="s">
        <v>330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32" t="str">
        <f t="shared" si="3"/>
        <v>ok</v>
      </c>
      <c r="Q13" s="23"/>
    </row>
    <row r="14" spans="1:18" s="3" customFormat="1" ht="26.25" thickTop="1" x14ac:dyDescent="0.2">
      <c r="A14" s="41" t="s">
        <v>134</v>
      </c>
      <c r="B14" s="67" t="s">
        <v>135</v>
      </c>
      <c r="C14" s="34">
        <f t="shared" ref="C14:C15" si="5">SUM(K14:O14)</f>
        <v>0</v>
      </c>
      <c r="D14" s="66">
        <v>0</v>
      </c>
      <c r="E14" s="66">
        <v>0</v>
      </c>
      <c r="F14" s="34">
        <f>D14+E14</f>
        <v>0</v>
      </c>
      <c r="G14" s="66">
        <v>0</v>
      </c>
      <c r="H14" s="66">
        <v>0</v>
      </c>
      <c r="I14" s="34">
        <f>G14+H14</f>
        <v>0</v>
      </c>
      <c r="J14" s="34"/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132" t="str">
        <f t="shared" si="3"/>
        <v>ok</v>
      </c>
      <c r="Q14" s="65" t="s">
        <v>196</v>
      </c>
      <c r="R14" s="67" t="s">
        <v>420</v>
      </c>
    </row>
    <row r="15" spans="1:18" s="4" customFormat="1" x14ac:dyDescent="0.2">
      <c r="A15" s="41"/>
      <c r="B15" s="39" t="s">
        <v>136</v>
      </c>
      <c r="C15" s="34">
        <f t="shared" si="5"/>
        <v>0</v>
      </c>
      <c r="D15" s="34"/>
      <c r="E15" s="34"/>
      <c r="F15" s="34">
        <f>F14</f>
        <v>0</v>
      </c>
      <c r="G15" s="34"/>
      <c r="H15" s="34"/>
      <c r="I15" s="34">
        <f>I14</f>
        <v>0</v>
      </c>
      <c r="J15" s="34"/>
      <c r="K15" s="34">
        <f>K14</f>
        <v>0</v>
      </c>
      <c r="L15" s="34">
        <f t="shared" ref="L15:O15" si="6">L14</f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132" t="str">
        <f t="shared" si="3"/>
        <v>ok</v>
      </c>
    </row>
    <row r="16" spans="1:18" s="4" customFormat="1" ht="15.75" thickBot="1" x14ac:dyDescent="0.25">
      <c r="A16" s="41" t="s">
        <v>137</v>
      </c>
      <c r="B16" s="190" t="s">
        <v>138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32" t="str">
        <f t="shared" si="3"/>
        <v>ok</v>
      </c>
      <c r="Q16" s="23"/>
    </row>
    <row r="17" spans="1:18" s="3" customFormat="1" ht="26.25" customHeight="1" thickTop="1" x14ac:dyDescent="0.2">
      <c r="A17" s="137" t="s">
        <v>139</v>
      </c>
      <c r="B17" s="68" t="s">
        <v>140</v>
      </c>
      <c r="C17" s="34">
        <f t="shared" ref="C17:C46" si="7">F17+I17</f>
        <v>0</v>
      </c>
      <c r="D17" s="34">
        <f>D18+D19+D20</f>
        <v>0</v>
      </c>
      <c r="E17" s="34">
        <f>E18+E19+E20</f>
        <v>0</v>
      </c>
      <c r="F17" s="34">
        <f t="shared" ref="F17:F33" si="8">D17+E17</f>
        <v>0</v>
      </c>
      <c r="G17" s="34">
        <f>G18+G19+G20</f>
        <v>0</v>
      </c>
      <c r="H17" s="34">
        <f>H18+H19+H20</f>
        <v>0</v>
      </c>
      <c r="I17" s="34">
        <f t="shared" ref="I17:I33" si="9">G17+H17</f>
        <v>0</v>
      </c>
      <c r="J17" s="34"/>
      <c r="K17" s="6">
        <f>K18+K19+K20</f>
        <v>0</v>
      </c>
      <c r="L17" s="6">
        <f t="shared" ref="L17:O17" si="10">L18+L19+L20</f>
        <v>0</v>
      </c>
      <c r="M17" s="6">
        <f t="shared" si="10"/>
        <v>0</v>
      </c>
      <c r="N17" s="6">
        <f t="shared" si="10"/>
        <v>0</v>
      </c>
      <c r="O17" s="6">
        <f t="shared" si="10"/>
        <v>0</v>
      </c>
      <c r="P17" s="132" t="str">
        <f t="shared" si="3"/>
        <v>ok</v>
      </c>
      <c r="Q17" s="23"/>
    </row>
    <row r="18" spans="1:18" s="3" customFormat="1" ht="26.25" customHeight="1" x14ac:dyDescent="0.2">
      <c r="A18" s="137" t="s">
        <v>203</v>
      </c>
      <c r="B18" s="68" t="s">
        <v>204</v>
      </c>
      <c r="C18" s="34">
        <f t="shared" si="7"/>
        <v>0</v>
      </c>
      <c r="D18" s="66">
        <v>0</v>
      </c>
      <c r="E18" s="66">
        <v>0</v>
      </c>
      <c r="F18" s="34">
        <f t="shared" si="8"/>
        <v>0</v>
      </c>
      <c r="G18" s="66">
        <v>0</v>
      </c>
      <c r="H18" s="66">
        <v>0</v>
      </c>
      <c r="I18" s="34">
        <f t="shared" si="9"/>
        <v>0</v>
      </c>
      <c r="J18" s="34"/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132" t="str">
        <f t="shared" si="3"/>
        <v>ok</v>
      </c>
      <c r="Q18" s="65" t="s">
        <v>206</v>
      </c>
      <c r="R18" s="67" t="s">
        <v>421</v>
      </c>
    </row>
    <row r="19" spans="1:18" s="3" customFormat="1" ht="26.25" customHeight="1" x14ac:dyDescent="0.2">
      <c r="A19" s="137" t="s">
        <v>199</v>
      </c>
      <c r="B19" s="68" t="s">
        <v>200</v>
      </c>
      <c r="C19" s="34">
        <f t="shared" si="7"/>
        <v>0</v>
      </c>
      <c r="D19" s="66">
        <v>0</v>
      </c>
      <c r="E19" s="66">
        <v>0</v>
      </c>
      <c r="F19" s="34">
        <f t="shared" si="8"/>
        <v>0</v>
      </c>
      <c r="G19" s="66">
        <v>0</v>
      </c>
      <c r="H19" s="66">
        <v>0</v>
      </c>
      <c r="I19" s="34">
        <f t="shared" si="9"/>
        <v>0</v>
      </c>
      <c r="J19" s="34"/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132" t="str">
        <f t="shared" si="3"/>
        <v>ok</v>
      </c>
      <c r="Q19" s="65" t="s">
        <v>206</v>
      </c>
      <c r="R19" s="67" t="s">
        <v>422</v>
      </c>
    </row>
    <row r="20" spans="1:18" s="3" customFormat="1" ht="26.25" customHeight="1" x14ac:dyDescent="0.2">
      <c r="A20" s="137" t="s">
        <v>201</v>
      </c>
      <c r="B20" s="68" t="s">
        <v>202</v>
      </c>
      <c r="C20" s="34">
        <f t="shared" si="7"/>
        <v>0</v>
      </c>
      <c r="D20" s="66">
        <v>0</v>
      </c>
      <c r="E20" s="66">
        <v>0</v>
      </c>
      <c r="F20" s="34">
        <f t="shared" si="8"/>
        <v>0</v>
      </c>
      <c r="G20" s="66">
        <v>0</v>
      </c>
      <c r="H20" s="66">
        <v>0</v>
      </c>
      <c r="I20" s="34">
        <f t="shared" si="9"/>
        <v>0</v>
      </c>
      <c r="J20" s="34"/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132" t="str">
        <f t="shared" si="3"/>
        <v>ok</v>
      </c>
      <c r="Q20" s="65" t="s">
        <v>206</v>
      </c>
      <c r="R20" s="67" t="s">
        <v>423</v>
      </c>
    </row>
    <row r="21" spans="1:18" s="3" customFormat="1" ht="25.5" x14ac:dyDescent="0.2">
      <c r="A21" s="41" t="s">
        <v>141</v>
      </c>
      <c r="B21" s="33" t="s">
        <v>205</v>
      </c>
      <c r="C21" s="34">
        <f t="shared" si="7"/>
        <v>0</v>
      </c>
      <c r="D21" s="66">
        <v>0</v>
      </c>
      <c r="E21" s="66">
        <v>0</v>
      </c>
      <c r="F21" s="34">
        <f t="shared" si="8"/>
        <v>0</v>
      </c>
      <c r="G21" s="66">
        <v>0</v>
      </c>
      <c r="H21" s="66">
        <v>0</v>
      </c>
      <c r="I21" s="34">
        <f t="shared" si="9"/>
        <v>0</v>
      </c>
      <c r="J21" s="34"/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132" t="str">
        <f t="shared" si="3"/>
        <v>ok</v>
      </c>
      <c r="Q21" s="65" t="s">
        <v>206</v>
      </c>
      <c r="R21" s="67" t="s">
        <v>424</v>
      </c>
    </row>
    <row r="22" spans="1:18" s="3" customFormat="1" x14ac:dyDescent="0.2">
      <c r="A22" s="41" t="s">
        <v>207</v>
      </c>
      <c r="B22" s="33" t="s">
        <v>208</v>
      </c>
      <c r="C22" s="34">
        <f t="shared" si="7"/>
        <v>0</v>
      </c>
      <c r="D22" s="66">
        <v>0</v>
      </c>
      <c r="E22" s="66">
        <v>0</v>
      </c>
      <c r="F22" s="34">
        <f t="shared" si="8"/>
        <v>0</v>
      </c>
      <c r="G22" s="66">
        <v>0</v>
      </c>
      <c r="H22" s="66">
        <v>0</v>
      </c>
      <c r="I22" s="34">
        <f t="shared" si="9"/>
        <v>0</v>
      </c>
      <c r="J22" s="34"/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132" t="str">
        <f t="shared" si="3"/>
        <v>ok</v>
      </c>
      <c r="Q22" s="65" t="s">
        <v>206</v>
      </c>
      <c r="R22" s="67" t="s">
        <v>425</v>
      </c>
    </row>
    <row r="23" spans="1:18" s="3" customFormat="1" ht="25.5" x14ac:dyDescent="0.2">
      <c r="A23" s="41" t="s">
        <v>209</v>
      </c>
      <c r="B23" s="33" t="s">
        <v>210</v>
      </c>
      <c r="C23" s="34">
        <f t="shared" si="7"/>
        <v>0</v>
      </c>
      <c r="D23" s="66">
        <v>0</v>
      </c>
      <c r="E23" s="66">
        <v>0</v>
      </c>
      <c r="F23" s="34">
        <f t="shared" si="8"/>
        <v>0</v>
      </c>
      <c r="G23" s="66">
        <v>0</v>
      </c>
      <c r="H23" s="66">
        <v>0</v>
      </c>
      <c r="I23" s="34">
        <f t="shared" si="9"/>
        <v>0</v>
      </c>
      <c r="J23" s="34"/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132" t="str">
        <f t="shared" si="3"/>
        <v>ok</v>
      </c>
      <c r="Q23" s="65" t="s">
        <v>206</v>
      </c>
      <c r="R23" s="67" t="s">
        <v>426</v>
      </c>
    </row>
    <row r="24" spans="1:18" s="3" customFormat="1" x14ac:dyDescent="0.2">
      <c r="A24" s="41" t="s">
        <v>211</v>
      </c>
      <c r="B24" s="33" t="s">
        <v>212</v>
      </c>
      <c r="C24" s="34">
        <f t="shared" si="7"/>
        <v>0</v>
      </c>
      <c r="D24" s="34">
        <f>SUM(D25:D30)</f>
        <v>0</v>
      </c>
      <c r="E24" s="34">
        <f>SUM(E25:E30)</f>
        <v>0</v>
      </c>
      <c r="F24" s="34">
        <f t="shared" si="8"/>
        <v>0</v>
      </c>
      <c r="G24" s="34">
        <f>SUM(G25:G30)</f>
        <v>0</v>
      </c>
      <c r="H24" s="34">
        <f>SUM(H25:H30)</f>
        <v>0</v>
      </c>
      <c r="I24" s="34">
        <f t="shared" si="9"/>
        <v>0</v>
      </c>
      <c r="J24" s="34"/>
      <c r="K24" s="6">
        <f>SUM(K25:K30)</f>
        <v>0</v>
      </c>
      <c r="L24" s="6">
        <f t="shared" ref="L24:O24" si="11">SUM(L25:L30)</f>
        <v>0</v>
      </c>
      <c r="M24" s="6">
        <f t="shared" si="11"/>
        <v>0</v>
      </c>
      <c r="N24" s="6">
        <f t="shared" si="11"/>
        <v>0</v>
      </c>
      <c r="O24" s="6">
        <f t="shared" si="11"/>
        <v>0</v>
      </c>
      <c r="P24" s="132" t="str">
        <f t="shared" si="3"/>
        <v>ok</v>
      </c>
      <c r="Q24" s="65"/>
      <c r="R24" s="67"/>
    </row>
    <row r="25" spans="1:18" s="3" customFormat="1" x14ac:dyDescent="0.2">
      <c r="A25" s="41" t="s">
        <v>428</v>
      </c>
      <c r="B25" s="33" t="s">
        <v>427</v>
      </c>
      <c r="C25" s="34">
        <f t="shared" ref="C25" si="12">F25+I25</f>
        <v>0</v>
      </c>
      <c r="D25" s="66">
        <v>0</v>
      </c>
      <c r="E25" s="66">
        <v>0</v>
      </c>
      <c r="F25" s="34">
        <f t="shared" ref="F25" si="13">D25+E25</f>
        <v>0</v>
      </c>
      <c r="G25" s="66">
        <v>0</v>
      </c>
      <c r="H25" s="66">
        <v>0</v>
      </c>
      <c r="I25" s="34">
        <f t="shared" ref="I25" si="14">G25+H25</f>
        <v>0</v>
      </c>
      <c r="J25" s="34"/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132" t="str">
        <f t="shared" ref="P25" si="15">IF(C25=SUM(K25:O25),"ok","Eroare")</f>
        <v>ok</v>
      </c>
      <c r="Q25" s="65" t="s">
        <v>206</v>
      </c>
      <c r="R25" s="67" t="s">
        <v>436</v>
      </c>
    </row>
    <row r="26" spans="1:18" s="3" customFormat="1" x14ac:dyDescent="0.2">
      <c r="A26" s="41" t="s">
        <v>429</v>
      </c>
      <c r="B26" s="33" t="s">
        <v>434</v>
      </c>
      <c r="C26" s="34">
        <f t="shared" ref="C26" si="16">F26+I26</f>
        <v>0</v>
      </c>
      <c r="D26" s="66">
        <v>0</v>
      </c>
      <c r="E26" s="66">
        <v>0</v>
      </c>
      <c r="F26" s="34">
        <f t="shared" ref="F26" si="17">D26+E26</f>
        <v>0</v>
      </c>
      <c r="G26" s="66">
        <v>0</v>
      </c>
      <c r="H26" s="66">
        <v>0</v>
      </c>
      <c r="I26" s="34">
        <f t="shared" ref="I26" si="18">G26+H26</f>
        <v>0</v>
      </c>
      <c r="J26" s="34"/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132" t="str">
        <f t="shared" ref="P26" si="19">IF(C26=SUM(K26:O26),"ok","Eroare")</f>
        <v>ok</v>
      </c>
      <c r="Q26" s="65" t="s">
        <v>206</v>
      </c>
      <c r="R26" s="67" t="s">
        <v>433</v>
      </c>
    </row>
    <row r="27" spans="1:18" s="3" customFormat="1" ht="25.5" x14ac:dyDescent="0.2">
      <c r="A27" s="41" t="s">
        <v>430</v>
      </c>
      <c r="B27" s="33" t="s">
        <v>332</v>
      </c>
      <c r="C27" s="34">
        <f t="shared" si="7"/>
        <v>0</v>
      </c>
      <c r="D27" s="66">
        <v>0</v>
      </c>
      <c r="E27" s="66">
        <v>0</v>
      </c>
      <c r="F27" s="34">
        <f t="shared" si="8"/>
        <v>0</v>
      </c>
      <c r="G27" s="66">
        <v>0</v>
      </c>
      <c r="H27" s="66">
        <v>0</v>
      </c>
      <c r="I27" s="34">
        <f t="shared" si="9"/>
        <v>0</v>
      </c>
      <c r="J27" s="34"/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132" t="str">
        <f t="shared" ref="P27:P30" si="20">IF(C27=SUM(K27:O27),"ok","Eroare")</f>
        <v>ok</v>
      </c>
      <c r="Q27" s="65" t="s">
        <v>206</v>
      </c>
      <c r="R27" s="67" t="s">
        <v>437</v>
      </c>
    </row>
    <row r="28" spans="1:18" s="3" customFormat="1" ht="38.25" x14ac:dyDescent="0.2">
      <c r="A28" s="41" t="s">
        <v>431</v>
      </c>
      <c r="B28" s="33" t="s">
        <v>213</v>
      </c>
      <c r="C28" s="34">
        <f t="shared" si="7"/>
        <v>0</v>
      </c>
      <c r="D28" s="66">
        <v>0</v>
      </c>
      <c r="E28" s="66">
        <v>0</v>
      </c>
      <c r="F28" s="34">
        <f t="shared" si="8"/>
        <v>0</v>
      </c>
      <c r="G28" s="66">
        <v>0</v>
      </c>
      <c r="H28" s="66">
        <v>0</v>
      </c>
      <c r="I28" s="34">
        <f t="shared" si="9"/>
        <v>0</v>
      </c>
      <c r="J28" s="34"/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132" t="str">
        <f t="shared" si="20"/>
        <v>ok</v>
      </c>
      <c r="Q28" s="65" t="s">
        <v>206</v>
      </c>
      <c r="R28" s="67" t="s">
        <v>438</v>
      </c>
    </row>
    <row r="29" spans="1:18" s="3" customFormat="1" ht="25.5" x14ac:dyDescent="0.2">
      <c r="A29" s="41" t="s">
        <v>432</v>
      </c>
      <c r="B29" s="33" t="s">
        <v>333</v>
      </c>
      <c r="C29" s="34">
        <f t="shared" si="7"/>
        <v>0</v>
      </c>
      <c r="D29" s="66">
        <v>0</v>
      </c>
      <c r="E29" s="66">
        <v>0</v>
      </c>
      <c r="F29" s="34">
        <f t="shared" si="8"/>
        <v>0</v>
      </c>
      <c r="G29" s="66">
        <v>0</v>
      </c>
      <c r="H29" s="66">
        <v>0</v>
      </c>
      <c r="I29" s="34">
        <f t="shared" si="9"/>
        <v>0</v>
      </c>
      <c r="J29" s="34"/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132" t="str">
        <f t="shared" si="20"/>
        <v>ok</v>
      </c>
      <c r="Q29" s="65" t="s">
        <v>206</v>
      </c>
      <c r="R29" s="67" t="s">
        <v>439</v>
      </c>
    </row>
    <row r="30" spans="1:18" s="3" customFormat="1" x14ac:dyDescent="0.2">
      <c r="A30" s="41" t="s">
        <v>435</v>
      </c>
      <c r="B30" s="33" t="s">
        <v>214</v>
      </c>
      <c r="C30" s="34">
        <f t="shared" si="7"/>
        <v>0</v>
      </c>
      <c r="D30" s="66">
        <v>0</v>
      </c>
      <c r="E30" s="66">
        <v>0</v>
      </c>
      <c r="F30" s="34">
        <f t="shared" si="8"/>
        <v>0</v>
      </c>
      <c r="G30" s="66">
        <v>0</v>
      </c>
      <c r="H30" s="66">
        <v>0</v>
      </c>
      <c r="I30" s="34">
        <f t="shared" si="9"/>
        <v>0</v>
      </c>
      <c r="J30" s="34"/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132" t="str">
        <f t="shared" si="20"/>
        <v>ok</v>
      </c>
      <c r="Q30" s="65" t="s">
        <v>206</v>
      </c>
      <c r="R30" s="67" t="s">
        <v>440</v>
      </c>
    </row>
    <row r="31" spans="1:18" s="3" customFormat="1" x14ac:dyDescent="0.2">
      <c r="A31" s="63" t="s">
        <v>334</v>
      </c>
      <c r="B31" s="33" t="s">
        <v>142</v>
      </c>
      <c r="C31" s="34">
        <f t="shared" si="7"/>
        <v>0</v>
      </c>
      <c r="D31" s="34">
        <f>D32+D33</f>
        <v>0</v>
      </c>
      <c r="E31" s="34">
        <f>E32+E33</f>
        <v>0</v>
      </c>
      <c r="F31" s="34">
        <f t="shared" si="8"/>
        <v>0</v>
      </c>
      <c r="G31" s="34">
        <f>G32+G33</f>
        <v>0</v>
      </c>
      <c r="H31" s="34">
        <f>H32+H33</f>
        <v>0</v>
      </c>
      <c r="I31" s="34">
        <f t="shared" si="9"/>
        <v>0</v>
      </c>
      <c r="J31" s="34"/>
      <c r="K31" s="6">
        <f>K32+K33</f>
        <v>0</v>
      </c>
      <c r="L31" s="6">
        <f t="shared" ref="L31:O31" si="21">L32+L33</f>
        <v>0</v>
      </c>
      <c r="M31" s="6">
        <f t="shared" si="21"/>
        <v>0</v>
      </c>
      <c r="N31" s="6">
        <f t="shared" si="21"/>
        <v>0</v>
      </c>
      <c r="O31" s="6">
        <f t="shared" si="21"/>
        <v>0</v>
      </c>
      <c r="P31" s="132" t="str">
        <f>IF(C31=SUM(K31:O31),"ok","Eroare")</f>
        <v>ok</v>
      </c>
      <c r="Q31" s="65"/>
      <c r="R31" s="67"/>
    </row>
    <row r="32" spans="1:18" s="3" customFormat="1" x14ac:dyDescent="0.2">
      <c r="A32" s="41" t="s">
        <v>335</v>
      </c>
      <c r="B32" s="33" t="s">
        <v>215</v>
      </c>
      <c r="C32" s="34">
        <f t="shared" si="7"/>
        <v>0</v>
      </c>
      <c r="D32" s="66">
        <v>0</v>
      </c>
      <c r="E32" s="66">
        <v>0</v>
      </c>
      <c r="F32" s="34">
        <f t="shared" si="8"/>
        <v>0</v>
      </c>
      <c r="G32" s="66">
        <v>0</v>
      </c>
      <c r="H32" s="66">
        <v>0</v>
      </c>
      <c r="I32" s="34">
        <f t="shared" si="9"/>
        <v>0</v>
      </c>
      <c r="J32" s="34"/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132" t="str">
        <f>IF(C32=SUM(K32:O32),"ok","Eroare")</f>
        <v>ok</v>
      </c>
      <c r="Q32" s="65" t="s">
        <v>206</v>
      </c>
      <c r="R32" s="67" t="s">
        <v>441</v>
      </c>
    </row>
    <row r="33" spans="1:18" s="3" customFormat="1" x14ac:dyDescent="0.2">
      <c r="A33" s="41" t="s">
        <v>336</v>
      </c>
      <c r="B33" s="33" t="s">
        <v>216</v>
      </c>
      <c r="C33" s="34">
        <f t="shared" si="7"/>
        <v>0</v>
      </c>
      <c r="D33" s="66">
        <v>0</v>
      </c>
      <c r="E33" s="66">
        <v>0</v>
      </c>
      <c r="F33" s="34">
        <f t="shared" si="8"/>
        <v>0</v>
      </c>
      <c r="G33" s="66">
        <v>0</v>
      </c>
      <c r="H33" s="66">
        <v>0</v>
      </c>
      <c r="I33" s="34">
        <f t="shared" si="9"/>
        <v>0</v>
      </c>
      <c r="J33" s="34"/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132" t="str">
        <f t="shared" si="3"/>
        <v>ok</v>
      </c>
      <c r="Q33" s="65" t="s">
        <v>206</v>
      </c>
      <c r="R33" s="67" t="s">
        <v>442</v>
      </c>
    </row>
    <row r="34" spans="1:18" s="3" customFormat="1" ht="25.5" x14ac:dyDescent="0.2">
      <c r="A34" s="63" t="s">
        <v>443</v>
      </c>
      <c r="B34" s="33" t="s">
        <v>445</v>
      </c>
      <c r="C34" s="34">
        <f t="shared" ref="C34" si="22">F34+I34</f>
        <v>0</v>
      </c>
      <c r="D34" s="66">
        <v>0</v>
      </c>
      <c r="E34" s="66">
        <v>0</v>
      </c>
      <c r="F34" s="34">
        <f t="shared" ref="F34" si="23">D34+E34</f>
        <v>0</v>
      </c>
      <c r="G34" s="66">
        <v>0</v>
      </c>
      <c r="H34" s="66">
        <v>0</v>
      </c>
      <c r="I34" s="34">
        <f t="shared" ref="I34" si="24">G34+H34</f>
        <v>0</v>
      </c>
      <c r="J34" s="34"/>
      <c r="K34" s="66">
        <v>0</v>
      </c>
      <c r="L34" s="66">
        <v>0</v>
      </c>
      <c r="M34" s="66">
        <v>0</v>
      </c>
      <c r="N34" s="66">
        <v>0</v>
      </c>
      <c r="O34" s="66">
        <v>0</v>
      </c>
      <c r="P34" s="132" t="str">
        <f t="shared" ref="P34" si="25">IF(C34=SUM(K34:O34),"ok","Eroare")</f>
        <v>ok</v>
      </c>
      <c r="Q34" s="65" t="s">
        <v>206</v>
      </c>
      <c r="R34" s="67" t="s">
        <v>444</v>
      </c>
    </row>
    <row r="35" spans="1:18" s="4" customFormat="1" x14ac:dyDescent="0.2">
      <c r="A35" s="41"/>
      <c r="B35" s="69" t="s">
        <v>143</v>
      </c>
      <c r="C35" s="34">
        <f t="shared" si="7"/>
        <v>0</v>
      </c>
      <c r="D35" s="34"/>
      <c r="E35" s="34"/>
      <c r="F35" s="34">
        <f>F31+F24+F23+F22+F21+F17+F34</f>
        <v>0</v>
      </c>
      <c r="G35" s="34"/>
      <c r="H35" s="34"/>
      <c r="I35" s="34">
        <f>I31+I24+I23+I22+I21+I17+I34</f>
        <v>0</v>
      </c>
      <c r="J35" s="34"/>
      <c r="K35" s="34">
        <f>K31+K24+K23+K22+K21+K17+K34</f>
        <v>0</v>
      </c>
      <c r="L35" s="34">
        <f>L31+L24+L23+L22+L21+L17+L34</f>
        <v>0</v>
      </c>
      <c r="M35" s="34">
        <f>M31+M24+M23+M22+M21+M17+M34</f>
        <v>0</v>
      </c>
      <c r="N35" s="34">
        <f>N31+N24+N23+N22+N21+N17+N34</f>
        <v>0</v>
      </c>
      <c r="O35" s="34">
        <f>O31+O24+O23+O22+O21+O17+O34</f>
        <v>0</v>
      </c>
      <c r="P35" s="132" t="str">
        <f t="shared" si="3"/>
        <v>ok</v>
      </c>
      <c r="Q35" s="23"/>
    </row>
    <row r="36" spans="1:18" s="4" customFormat="1" ht="15.75" thickBot="1" x14ac:dyDescent="0.25">
      <c r="A36" s="138">
        <v>4</v>
      </c>
      <c r="B36" s="190" t="s">
        <v>144</v>
      </c>
      <c r="C36" s="190"/>
      <c r="D36" s="190"/>
      <c r="E36" s="190"/>
      <c r="F36" s="190"/>
      <c r="G36" s="190"/>
      <c r="H36" s="190"/>
      <c r="I36" s="190"/>
      <c r="J36" s="190"/>
      <c r="K36" s="190"/>
      <c r="L36" s="190"/>
      <c r="M36" s="190"/>
      <c r="N36" s="190"/>
      <c r="O36" s="190"/>
      <c r="P36" s="132" t="str">
        <f t="shared" si="3"/>
        <v>ok</v>
      </c>
      <c r="Q36" s="23"/>
    </row>
    <row r="37" spans="1:18" s="3" customFormat="1" ht="15.75" thickTop="1" x14ac:dyDescent="0.2">
      <c r="A37" s="41" t="s">
        <v>145</v>
      </c>
      <c r="B37" s="33" t="s">
        <v>146</v>
      </c>
      <c r="C37" s="34">
        <f t="shared" si="7"/>
        <v>0</v>
      </c>
      <c r="D37" s="34">
        <f>D38+D39</f>
        <v>0</v>
      </c>
      <c r="E37" s="34">
        <f>E38+E39</f>
        <v>0</v>
      </c>
      <c r="F37" s="34">
        <f t="shared" ref="F37" si="26">D37+E37</f>
        <v>0</v>
      </c>
      <c r="G37" s="34">
        <f>G38+G39</f>
        <v>0</v>
      </c>
      <c r="H37" s="34">
        <f>H38+H39</f>
        <v>0</v>
      </c>
      <c r="I37" s="34">
        <f t="shared" ref="I37" si="27">G37+H37</f>
        <v>0</v>
      </c>
      <c r="J37" s="34"/>
      <c r="K37" s="6">
        <f>K38+K39</f>
        <v>0</v>
      </c>
      <c r="L37" s="6">
        <f t="shared" ref="L37:O37" si="28">L38+L39</f>
        <v>0</v>
      </c>
      <c r="M37" s="6">
        <f t="shared" si="28"/>
        <v>0</v>
      </c>
      <c r="N37" s="6">
        <f t="shared" si="28"/>
        <v>0</v>
      </c>
      <c r="O37" s="6">
        <f t="shared" si="28"/>
        <v>0</v>
      </c>
      <c r="P37" s="132" t="str">
        <f>IF(C37=SUM(K37:O37),"ok","Eroare")</f>
        <v>ok</v>
      </c>
      <c r="Q37" s="65"/>
      <c r="R37" s="67"/>
    </row>
    <row r="38" spans="1:18" s="3" customFormat="1" x14ac:dyDescent="0.2">
      <c r="A38" s="41" t="s">
        <v>446</v>
      </c>
      <c r="B38" s="33" t="s">
        <v>450</v>
      </c>
      <c r="C38" s="34">
        <f t="shared" ref="C38:C39" si="29">F38+I38</f>
        <v>0</v>
      </c>
      <c r="D38" s="66">
        <v>0</v>
      </c>
      <c r="E38" s="66">
        <v>0</v>
      </c>
      <c r="F38" s="34">
        <f t="shared" ref="F38:F39" si="30">D38+E38</f>
        <v>0</v>
      </c>
      <c r="G38" s="66">
        <v>0</v>
      </c>
      <c r="H38" s="66">
        <v>0</v>
      </c>
      <c r="I38" s="34">
        <f t="shared" ref="I38:I39" si="31">G38+H38</f>
        <v>0</v>
      </c>
      <c r="J38" s="34"/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132" t="str">
        <f t="shared" ref="P38:P39" si="32">IF(C38=SUM(K38:O38),"ok","Eroare")</f>
        <v>ok</v>
      </c>
      <c r="Q38" s="65" t="s">
        <v>196</v>
      </c>
      <c r="R38" s="67" t="s">
        <v>448</v>
      </c>
    </row>
    <row r="39" spans="1:18" s="3" customFormat="1" x14ac:dyDescent="0.2">
      <c r="A39" s="41" t="s">
        <v>447</v>
      </c>
      <c r="B39" s="33" t="s">
        <v>451</v>
      </c>
      <c r="C39" s="34">
        <f t="shared" si="29"/>
        <v>0</v>
      </c>
      <c r="D39" s="66">
        <v>0</v>
      </c>
      <c r="E39" s="66">
        <v>0</v>
      </c>
      <c r="F39" s="34">
        <f t="shared" si="30"/>
        <v>0</v>
      </c>
      <c r="G39" s="66">
        <v>0</v>
      </c>
      <c r="H39" s="66">
        <v>0</v>
      </c>
      <c r="I39" s="34">
        <f t="shared" si="31"/>
        <v>0</v>
      </c>
      <c r="J39" s="34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132" t="str">
        <f t="shared" si="32"/>
        <v>ok</v>
      </c>
      <c r="Q39" s="65" t="s">
        <v>196</v>
      </c>
      <c r="R39" s="67" t="s">
        <v>449</v>
      </c>
    </row>
    <row r="40" spans="1:18" s="3" customFormat="1" ht="29.25" customHeight="1" x14ac:dyDescent="0.2">
      <c r="A40" s="41" t="s">
        <v>147</v>
      </c>
      <c r="B40" s="68" t="s">
        <v>219</v>
      </c>
      <c r="C40" s="34">
        <f t="shared" si="7"/>
        <v>0</v>
      </c>
      <c r="D40" s="66">
        <v>0</v>
      </c>
      <c r="E40" s="66">
        <v>0</v>
      </c>
      <c r="F40" s="34">
        <f t="shared" ref="F40:F45" si="33">D40+E40</f>
        <v>0</v>
      </c>
      <c r="G40" s="66">
        <v>0</v>
      </c>
      <c r="H40" s="66">
        <v>0</v>
      </c>
      <c r="I40" s="34">
        <f t="shared" ref="I40:I45" si="34">G40+H40</f>
        <v>0</v>
      </c>
      <c r="J40" s="34"/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132" t="str">
        <f t="shared" si="3"/>
        <v>ok</v>
      </c>
      <c r="Q40" s="65" t="s">
        <v>196</v>
      </c>
      <c r="R40" s="67" t="s">
        <v>452</v>
      </c>
    </row>
    <row r="41" spans="1:18" s="3" customFormat="1" ht="29.25" customHeight="1" x14ac:dyDescent="0.2">
      <c r="A41" s="63" t="s">
        <v>180</v>
      </c>
      <c r="B41" s="68" t="s">
        <v>226</v>
      </c>
      <c r="C41" s="34">
        <f t="shared" si="7"/>
        <v>0</v>
      </c>
      <c r="D41" s="66">
        <v>0</v>
      </c>
      <c r="E41" s="66">
        <v>0</v>
      </c>
      <c r="F41" s="34">
        <f t="shared" si="33"/>
        <v>0</v>
      </c>
      <c r="G41" s="66">
        <v>0</v>
      </c>
      <c r="H41" s="66">
        <v>0</v>
      </c>
      <c r="I41" s="34">
        <f t="shared" si="34"/>
        <v>0</v>
      </c>
      <c r="J41" s="34"/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132" t="str">
        <f t="shared" si="3"/>
        <v>ok</v>
      </c>
      <c r="Q41" s="65" t="s">
        <v>196</v>
      </c>
      <c r="R41" s="67" t="s">
        <v>453</v>
      </c>
    </row>
    <row r="42" spans="1:18" s="3" customFormat="1" ht="29.25" customHeight="1" x14ac:dyDescent="0.2">
      <c r="A42" s="41" t="s">
        <v>220</v>
      </c>
      <c r="B42" s="68" t="s">
        <v>221</v>
      </c>
      <c r="C42" s="34">
        <f t="shared" si="7"/>
        <v>0</v>
      </c>
      <c r="D42" s="66">
        <v>0</v>
      </c>
      <c r="E42" s="66">
        <v>0</v>
      </c>
      <c r="F42" s="34">
        <f t="shared" si="33"/>
        <v>0</v>
      </c>
      <c r="G42" s="66">
        <v>0</v>
      </c>
      <c r="H42" s="66">
        <v>0</v>
      </c>
      <c r="I42" s="34">
        <f t="shared" si="34"/>
        <v>0</v>
      </c>
      <c r="J42" s="34"/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132" t="str">
        <f t="shared" si="3"/>
        <v>ok</v>
      </c>
      <c r="Q42" s="65" t="s">
        <v>227</v>
      </c>
      <c r="R42" s="67" t="s">
        <v>454</v>
      </c>
    </row>
    <row r="43" spans="1:18" s="3" customFormat="1" ht="29.25" customHeight="1" x14ac:dyDescent="0.2">
      <c r="A43" s="41" t="s">
        <v>222</v>
      </c>
      <c r="B43" s="68" t="s">
        <v>223</v>
      </c>
      <c r="C43" s="34">
        <f t="shared" si="7"/>
        <v>0</v>
      </c>
      <c r="D43" s="66">
        <v>0</v>
      </c>
      <c r="E43" s="66">
        <v>0</v>
      </c>
      <c r="F43" s="34">
        <f t="shared" si="33"/>
        <v>0</v>
      </c>
      <c r="G43" s="66">
        <v>0</v>
      </c>
      <c r="H43" s="66">
        <v>0</v>
      </c>
      <c r="I43" s="34">
        <f t="shared" si="34"/>
        <v>0</v>
      </c>
      <c r="J43" s="34"/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132" t="str">
        <f t="shared" si="3"/>
        <v>ok</v>
      </c>
      <c r="Q43" s="65" t="s">
        <v>227</v>
      </c>
      <c r="R43" s="67" t="s">
        <v>455</v>
      </c>
    </row>
    <row r="44" spans="1:18" s="3" customFormat="1" ht="29.25" customHeight="1" x14ac:dyDescent="0.2">
      <c r="A44" s="41" t="s">
        <v>224</v>
      </c>
      <c r="B44" s="68" t="s">
        <v>225</v>
      </c>
      <c r="C44" s="34">
        <f t="shared" si="7"/>
        <v>0</v>
      </c>
      <c r="D44" s="66">
        <v>0</v>
      </c>
      <c r="E44" s="66">
        <v>0</v>
      </c>
      <c r="F44" s="34">
        <f t="shared" si="33"/>
        <v>0</v>
      </c>
      <c r="G44" s="66">
        <v>0</v>
      </c>
      <c r="H44" s="66">
        <v>0</v>
      </c>
      <c r="I44" s="34">
        <f t="shared" si="34"/>
        <v>0</v>
      </c>
      <c r="J44" s="34"/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132" t="str">
        <f t="shared" si="3"/>
        <v>ok</v>
      </c>
      <c r="Q44" s="65" t="s">
        <v>228</v>
      </c>
      <c r="R44" s="67" t="s">
        <v>456</v>
      </c>
    </row>
    <row r="45" spans="1:18" s="3" customFormat="1" ht="29.25" customHeight="1" x14ac:dyDescent="0.2">
      <c r="A45" s="63" t="s">
        <v>474</v>
      </c>
      <c r="B45" s="68" t="s">
        <v>338</v>
      </c>
      <c r="C45" s="34">
        <f t="shared" si="7"/>
        <v>0</v>
      </c>
      <c r="D45" s="66">
        <v>0</v>
      </c>
      <c r="E45" s="66">
        <v>0</v>
      </c>
      <c r="F45" s="34">
        <f t="shared" si="33"/>
        <v>0</v>
      </c>
      <c r="G45" s="66">
        <v>0</v>
      </c>
      <c r="H45" s="66">
        <v>0</v>
      </c>
      <c r="I45" s="34">
        <f t="shared" si="34"/>
        <v>0</v>
      </c>
      <c r="J45" s="34"/>
      <c r="K45" s="66">
        <v>0</v>
      </c>
      <c r="L45" s="66">
        <v>0</v>
      </c>
      <c r="M45" s="66">
        <v>0</v>
      </c>
      <c r="N45" s="66">
        <v>0</v>
      </c>
      <c r="O45" s="66">
        <v>0</v>
      </c>
      <c r="P45" s="132" t="str">
        <f t="shared" si="3"/>
        <v>ok</v>
      </c>
      <c r="Q45" s="65" t="s">
        <v>227</v>
      </c>
      <c r="R45" s="67" t="s">
        <v>338</v>
      </c>
    </row>
    <row r="46" spans="1:18" s="4" customFormat="1" x14ac:dyDescent="0.2">
      <c r="A46" s="41"/>
      <c r="B46" s="69" t="s">
        <v>148</v>
      </c>
      <c r="C46" s="34">
        <f t="shared" si="7"/>
        <v>0</v>
      </c>
      <c r="D46" s="34"/>
      <c r="E46" s="34"/>
      <c r="F46" s="34">
        <f>F43+F42+F41+F40+F37+F44+F45</f>
        <v>0</v>
      </c>
      <c r="G46" s="34"/>
      <c r="H46" s="34"/>
      <c r="I46" s="34">
        <f>I43+I42+I41+I40+I37+I44+I45</f>
        <v>0</v>
      </c>
      <c r="J46" s="34"/>
      <c r="K46" s="34">
        <f>K43+K42+K41+K40+K37+K44+K45</f>
        <v>0</v>
      </c>
      <c r="L46" s="34">
        <f>L43+L42+L41+L40+L37+L44+L45</f>
        <v>0</v>
      </c>
      <c r="M46" s="34">
        <f>M43+M42+M41+M40+M37+M44+M45</f>
        <v>0</v>
      </c>
      <c r="N46" s="34">
        <f>N43+N42+N41+N40+N37+N44+N45</f>
        <v>0</v>
      </c>
      <c r="O46" s="34">
        <f>O43+O42+O41+O40+O37+O44+O45</f>
        <v>0</v>
      </c>
      <c r="P46" s="132" t="str">
        <f t="shared" si="3"/>
        <v>ok</v>
      </c>
      <c r="Q46" s="23"/>
    </row>
    <row r="47" spans="1:18" s="4" customFormat="1" ht="15.75" thickBot="1" x14ac:dyDescent="0.25">
      <c r="A47" s="41" t="s">
        <v>149</v>
      </c>
      <c r="B47" s="190" t="s">
        <v>150</v>
      </c>
      <c r="C47" s="190"/>
      <c r="D47" s="190"/>
      <c r="E47" s="190"/>
      <c r="F47" s="190"/>
      <c r="G47" s="190"/>
      <c r="H47" s="190"/>
      <c r="I47" s="190"/>
      <c r="J47" s="190"/>
      <c r="K47" s="190"/>
      <c r="L47" s="190"/>
      <c r="M47" s="190"/>
      <c r="N47" s="190"/>
      <c r="O47" s="190"/>
      <c r="P47" s="132" t="str">
        <f t="shared" si="3"/>
        <v>ok</v>
      </c>
      <c r="Q47" s="23"/>
    </row>
    <row r="48" spans="1:18" s="3" customFormat="1" ht="15.75" thickTop="1" x14ac:dyDescent="0.2">
      <c r="A48" s="41" t="s">
        <v>151</v>
      </c>
      <c r="B48" s="33" t="s">
        <v>152</v>
      </c>
      <c r="C48" s="34">
        <f t="shared" ref="C48:C57" si="35">F48+I48</f>
        <v>0</v>
      </c>
      <c r="D48" s="34">
        <f>D49+D50</f>
        <v>0</v>
      </c>
      <c r="E48" s="34">
        <f>E49+E50</f>
        <v>0</v>
      </c>
      <c r="F48" s="34">
        <f t="shared" ref="F48:F56" si="36">D48+E48</f>
        <v>0</v>
      </c>
      <c r="G48" s="34">
        <f t="shared" ref="G48:H48" si="37">G49+G50</f>
        <v>0</v>
      </c>
      <c r="H48" s="34">
        <f t="shared" si="37"/>
        <v>0</v>
      </c>
      <c r="I48" s="34"/>
      <c r="J48" s="34"/>
      <c r="K48" s="34">
        <f t="shared" ref="K48:O48" si="38">K49+K50</f>
        <v>0</v>
      </c>
      <c r="L48" s="34">
        <f t="shared" si="38"/>
        <v>0</v>
      </c>
      <c r="M48" s="34">
        <f t="shared" si="38"/>
        <v>0</v>
      </c>
      <c r="N48" s="34">
        <f t="shared" si="38"/>
        <v>0</v>
      </c>
      <c r="O48" s="34">
        <f t="shared" si="38"/>
        <v>0</v>
      </c>
      <c r="P48" s="132" t="str">
        <f t="shared" si="3"/>
        <v>ok</v>
      </c>
      <c r="Q48" s="23"/>
    </row>
    <row r="49" spans="1:18" s="3" customFormat="1" ht="25.5" x14ac:dyDescent="0.2">
      <c r="A49" s="63" t="s">
        <v>232</v>
      </c>
      <c r="B49" s="33" t="s">
        <v>229</v>
      </c>
      <c r="C49" s="34">
        <f t="shared" si="35"/>
        <v>0</v>
      </c>
      <c r="D49" s="66">
        <v>0</v>
      </c>
      <c r="E49" s="66">
        <v>0</v>
      </c>
      <c r="F49" s="34">
        <f t="shared" si="36"/>
        <v>0</v>
      </c>
      <c r="G49" s="66">
        <v>0</v>
      </c>
      <c r="H49" s="66">
        <v>0</v>
      </c>
      <c r="I49" s="34">
        <f t="shared" ref="I49:I56" si="39">G49+H49</f>
        <v>0</v>
      </c>
      <c r="J49" s="34"/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132" t="str">
        <f t="shared" si="3"/>
        <v>ok</v>
      </c>
      <c r="Q49" s="65" t="s">
        <v>457</v>
      </c>
      <c r="R49" s="67" t="s">
        <v>458</v>
      </c>
    </row>
    <row r="50" spans="1:18" s="3" customFormat="1" x14ac:dyDescent="0.2">
      <c r="A50" s="63" t="s">
        <v>238</v>
      </c>
      <c r="B50" s="33" t="s">
        <v>230</v>
      </c>
      <c r="C50" s="34">
        <f t="shared" si="35"/>
        <v>0</v>
      </c>
      <c r="D50" s="66">
        <v>0</v>
      </c>
      <c r="E50" s="66">
        <v>0</v>
      </c>
      <c r="F50" s="34">
        <f t="shared" si="36"/>
        <v>0</v>
      </c>
      <c r="G50" s="66">
        <v>0</v>
      </c>
      <c r="H50" s="66">
        <v>0</v>
      </c>
      <c r="I50" s="34">
        <f t="shared" si="39"/>
        <v>0</v>
      </c>
      <c r="J50" s="34"/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132" t="str">
        <f t="shared" si="3"/>
        <v>ok</v>
      </c>
      <c r="Q50" s="65" t="s">
        <v>457</v>
      </c>
      <c r="R50" s="67" t="s">
        <v>459</v>
      </c>
    </row>
    <row r="51" spans="1:18" s="4" customFormat="1" x14ac:dyDescent="0.2">
      <c r="A51" s="41" t="s">
        <v>153</v>
      </c>
      <c r="B51" s="33" t="s">
        <v>154</v>
      </c>
      <c r="C51" s="34">
        <f t="shared" si="35"/>
        <v>0</v>
      </c>
      <c r="D51" s="34">
        <f>D52+D53+D54+D55</f>
        <v>0</v>
      </c>
      <c r="E51" s="34">
        <f>E52+E53+E54+E55</f>
        <v>0</v>
      </c>
      <c r="F51" s="34">
        <f t="shared" si="36"/>
        <v>0</v>
      </c>
      <c r="G51" s="34">
        <f>G52+G53+G54+G55</f>
        <v>0</v>
      </c>
      <c r="H51" s="34">
        <f>H52+H53+H54+H55</f>
        <v>0</v>
      </c>
      <c r="I51" s="34">
        <f t="shared" si="39"/>
        <v>0</v>
      </c>
      <c r="J51" s="34"/>
      <c r="K51" s="34">
        <f>K52+K53+K54+K55</f>
        <v>0</v>
      </c>
      <c r="L51" s="34">
        <f>L52+L53+L54+L55</f>
        <v>0</v>
      </c>
      <c r="M51" s="34">
        <f>M52+M53+M54+M55</f>
        <v>0</v>
      </c>
      <c r="N51" s="34">
        <f>N52+N53+N54+N55</f>
        <v>0</v>
      </c>
      <c r="O51" s="34">
        <f>O52+O53+O54+O55</f>
        <v>0</v>
      </c>
      <c r="P51" s="132" t="str">
        <f t="shared" si="3"/>
        <v>ok</v>
      </c>
      <c r="Q51" s="65"/>
      <c r="R51" s="67"/>
    </row>
    <row r="52" spans="1:18" s="4" customFormat="1" ht="25.5" x14ac:dyDescent="0.2">
      <c r="A52" s="63" t="s">
        <v>233</v>
      </c>
      <c r="B52" s="33" t="s">
        <v>240</v>
      </c>
      <c r="C52" s="34">
        <f t="shared" si="35"/>
        <v>0</v>
      </c>
      <c r="D52" s="66">
        <v>0</v>
      </c>
      <c r="E52" s="66">
        <v>0</v>
      </c>
      <c r="F52" s="34">
        <f t="shared" si="36"/>
        <v>0</v>
      </c>
      <c r="G52" s="66">
        <v>0</v>
      </c>
      <c r="H52" s="66">
        <v>0</v>
      </c>
      <c r="I52" s="34">
        <f t="shared" si="39"/>
        <v>0</v>
      </c>
      <c r="J52" s="34"/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132" t="str">
        <f t="shared" si="3"/>
        <v>ok</v>
      </c>
      <c r="Q52" s="65" t="s">
        <v>382</v>
      </c>
      <c r="R52" s="67" t="s">
        <v>460</v>
      </c>
    </row>
    <row r="53" spans="1:18" s="4" customFormat="1" ht="38.25" x14ac:dyDescent="0.2">
      <c r="A53" s="63" t="s">
        <v>234</v>
      </c>
      <c r="B53" s="68" t="s">
        <v>239</v>
      </c>
      <c r="C53" s="34">
        <f t="shared" si="35"/>
        <v>0</v>
      </c>
      <c r="D53" s="66">
        <v>0</v>
      </c>
      <c r="E53" s="66">
        <v>0</v>
      </c>
      <c r="F53" s="34">
        <f t="shared" si="36"/>
        <v>0</v>
      </c>
      <c r="G53" s="66">
        <v>0</v>
      </c>
      <c r="H53" s="66">
        <v>0</v>
      </c>
      <c r="I53" s="34">
        <f t="shared" si="39"/>
        <v>0</v>
      </c>
      <c r="J53" s="34"/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132" t="str">
        <f t="shared" si="3"/>
        <v>ok</v>
      </c>
      <c r="Q53" s="65" t="s">
        <v>382</v>
      </c>
      <c r="R53" s="67" t="s">
        <v>461</v>
      </c>
    </row>
    <row r="54" spans="1:18" s="4" customFormat="1" ht="25.5" x14ac:dyDescent="0.2">
      <c r="A54" s="63" t="s">
        <v>235</v>
      </c>
      <c r="B54" s="33" t="s">
        <v>241</v>
      </c>
      <c r="C54" s="34">
        <f t="shared" si="35"/>
        <v>0</v>
      </c>
      <c r="D54" s="66">
        <v>0</v>
      </c>
      <c r="E54" s="66">
        <v>0</v>
      </c>
      <c r="F54" s="34">
        <f t="shared" si="36"/>
        <v>0</v>
      </c>
      <c r="G54" s="66">
        <v>0</v>
      </c>
      <c r="H54" s="66">
        <v>0</v>
      </c>
      <c r="I54" s="34">
        <f t="shared" si="39"/>
        <v>0</v>
      </c>
      <c r="J54" s="34"/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132" t="str">
        <f t="shared" si="3"/>
        <v>ok</v>
      </c>
      <c r="Q54" s="65" t="s">
        <v>382</v>
      </c>
      <c r="R54" s="67" t="s">
        <v>462</v>
      </c>
    </row>
    <row r="55" spans="1:18" s="4" customFormat="1" ht="25.5" x14ac:dyDescent="0.2">
      <c r="A55" s="63" t="s">
        <v>236</v>
      </c>
      <c r="B55" s="33" t="s">
        <v>242</v>
      </c>
      <c r="C55" s="34">
        <f t="shared" si="35"/>
        <v>0</v>
      </c>
      <c r="D55" s="66">
        <v>0</v>
      </c>
      <c r="E55" s="66">
        <v>0</v>
      </c>
      <c r="F55" s="34">
        <f t="shared" si="36"/>
        <v>0</v>
      </c>
      <c r="G55" s="66">
        <v>0</v>
      </c>
      <c r="H55" s="66">
        <v>0</v>
      </c>
      <c r="I55" s="34">
        <f t="shared" si="39"/>
        <v>0</v>
      </c>
      <c r="J55" s="34"/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132" t="str">
        <f t="shared" si="3"/>
        <v>ok</v>
      </c>
      <c r="Q55" s="65" t="s">
        <v>382</v>
      </c>
      <c r="R55" s="67" t="s">
        <v>463</v>
      </c>
    </row>
    <row r="56" spans="1:18" s="4" customFormat="1" x14ac:dyDescent="0.2">
      <c r="A56" s="41" t="s">
        <v>155</v>
      </c>
      <c r="B56" s="68" t="s">
        <v>341</v>
      </c>
      <c r="C56" s="34">
        <f t="shared" si="35"/>
        <v>0</v>
      </c>
      <c r="D56" s="66">
        <v>0</v>
      </c>
      <c r="E56" s="66">
        <v>0</v>
      </c>
      <c r="F56" s="34">
        <f t="shared" si="36"/>
        <v>0</v>
      </c>
      <c r="G56" s="66">
        <v>0</v>
      </c>
      <c r="H56" s="66">
        <v>0</v>
      </c>
      <c r="I56" s="34">
        <f t="shared" si="39"/>
        <v>0</v>
      </c>
      <c r="J56" s="34"/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132" t="str">
        <f t="shared" si="3"/>
        <v>ok</v>
      </c>
      <c r="Q56" s="65" t="s">
        <v>457</v>
      </c>
      <c r="R56" s="67" t="s">
        <v>464</v>
      </c>
    </row>
    <row r="57" spans="1:18" s="4" customFormat="1" x14ac:dyDescent="0.2">
      <c r="A57" s="41"/>
      <c r="B57" s="69" t="s">
        <v>156</v>
      </c>
      <c r="C57" s="34">
        <f t="shared" si="35"/>
        <v>0</v>
      </c>
      <c r="D57" s="34"/>
      <c r="E57" s="34"/>
      <c r="F57" s="34">
        <f>F56+F51+F48</f>
        <v>0</v>
      </c>
      <c r="G57" s="34"/>
      <c r="H57" s="34"/>
      <c r="I57" s="34">
        <f>I56+I51+I48</f>
        <v>0</v>
      </c>
      <c r="J57" s="34"/>
      <c r="K57" s="34">
        <f>K56+K51+K48</f>
        <v>0</v>
      </c>
      <c r="L57" s="34">
        <f>L56+L51+L48</f>
        <v>0</v>
      </c>
      <c r="M57" s="34">
        <f>M56+M51+M48</f>
        <v>0</v>
      </c>
      <c r="N57" s="34">
        <f>N56+N51+N48</f>
        <v>0</v>
      </c>
      <c r="O57" s="34">
        <f>O56+O51+O48</f>
        <v>0</v>
      </c>
      <c r="P57" s="132" t="str">
        <f t="shared" si="3"/>
        <v>ok</v>
      </c>
      <c r="Q57" s="23"/>
    </row>
    <row r="58" spans="1:18" s="4" customFormat="1" ht="15" customHeight="1" thickBot="1" x14ac:dyDescent="0.25">
      <c r="A58" s="41" t="s">
        <v>157</v>
      </c>
      <c r="B58" s="190" t="s">
        <v>158</v>
      </c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32" t="str">
        <f t="shared" si="3"/>
        <v>ok</v>
      </c>
      <c r="Q58" s="23"/>
    </row>
    <row r="59" spans="1:18" s="4" customFormat="1" ht="15" customHeight="1" thickTop="1" x14ac:dyDescent="0.2">
      <c r="A59" s="41" t="s">
        <v>159</v>
      </c>
      <c r="B59" s="33" t="s">
        <v>466</v>
      </c>
      <c r="C59" s="34">
        <f t="shared" ref="C59:C61" si="40">F59+I59</f>
        <v>0</v>
      </c>
      <c r="D59" s="66">
        <v>0</v>
      </c>
      <c r="E59" s="66">
        <v>0</v>
      </c>
      <c r="F59" s="34">
        <f t="shared" ref="F59" si="41">D59+E59</f>
        <v>0</v>
      </c>
      <c r="G59" s="66">
        <v>0</v>
      </c>
      <c r="H59" s="66">
        <v>0</v>
      </c>
      <c r="I59" s="34">
        <f t="shared" ref="I59" si="42">G59+H59</f>
        <v>0</v>
      </c>
      <c r="J59" s="34"/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132" t="str">
        <f t="shared" si="3"/>
        <v>ok</v>
      </c>
      <c r="Q59" s="65" t="s">
        <v>196</v>
      </c>
      <c r="R59" s="67" t="s">
        <v>467</v>
      </c>
    </row>
    <row r="60" spans="1:18" s="4" customFormat="1" ht="15" customHeight="1" x14ac:dyDescent="0.2">
      <c r="A60" s="41" t="s">
        <v>465</v>
      </c>
      <c r="B60" s="33" t="s">
        <v>160</v>
      </c>
      <c r="C60" s="34">
        <f t="shared" ref="C60" si="43">F60+I60</f>
        <v>0</v>
      </c>
      <c r="D60" s="66">
        <v>0</v>
      </c>
      <c r="E60" s="66">
        <v>0</v>
      </c>
      <c r="F60" s="34">
        <f t="shared" ref="F60" si="44">D60+E60</f>
        <v>0</v>
      </c>
      <c r="G60" s="66">
        <v>0</v>
      </c>
      <c r="H60" s="66">
        <v>0</v>
      </c>
      <c r="I60" s="34">
        <f t="shared" ref="I60" si="45">G60+H60</f>
        <v>0</v>
      </c>
      <c r="J60" s="34"/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132"/>
      <c r="Q60" s="65" t="s">
        <v>196</v>
      </c>
      <c r="R60" s="67" t="s">
        <v>468</v>
      </c>
    </row>
    <row r="61" spans="1:18" s="4" customFormat="1" ht="15" customHeight="1" x14ac:dyDescent="0.2">
      <c r="A61" s="41"/>
      <c r="B61" s="141" t="s">
        <v>161</v>
      </c>
      <c r="C61" s="34">
        <f t="shared" si="40"/>
        <v>0</v>
      </c>
      <c r="D61" s="141"/>
      <c r="E61" s="141"/>
      <c r="F61" s="34">
        <f>F59+F60</f>
        <v>0</v>
      </c>
      <c r="G61" s="141"/>
      <c r="H61" s="141"/>
      <c r="I61" s="34">
        <f>I59+I60</f>
        <v>0</v>
      </c>
      <c r="J61" s="141"/>
      <c r="K61" s="34">
        <f>K59+K60</f>
        <v>0</v>
      </c>
      <c r="L61" s="34">
        <f>L59+L60</f>
        <v>0</v>
      </c>
      <c r="M61" s="34">
        <f>M59+M60</f>
        <v>0</v>
      </c>
      <c r="N61" s="34">
        <f>N59+N60</f>
        <v>0</v>
      </c>
      <c r="O61" s="34">
        <f>O59+O60</f>
        <v>0</v>
      </c>
      <c r="P61" s="132" t="str">
        <f t="shared" si="3"/>
        <v>ok</v>
      </c>
      <c r="Q61" s="23"/>
    </row>
    <row r="62" spans="1:18" s="4" customFormat="1" ht="15" customHeight="1" thickBot="1" x14ac:dyDescent="0.25">
      <c r="A62" s="138">
        <v>7</v>
      </c>
      <c r="B62" s="190" t="s">
        <v>372</v>
      </c>
      <c r="C62" s="190"/>
      <c r="D62" s="190"/>
      <c r="E62" s="190"/>
      <c r="F62" s="190"/>
      <c r="G62" s="190"/>
      <c r="H62" s="190"/>
      <c r="I62" s="190"/>
      <c r="J62" s="190"/>
      <c r="K62" s="190"/>
      <c r="L62" s="190"/>
      <c r="M62" s="190"/>
      <c r="N62" s="190"/>
      <c r="O62" s="190"/>
      <c r="P62" s="132" t="str">
        <f t="shared" ref="P62:P65" si="46">IF(C62=SUM(K62:O62),"ok","Eroare")</f>
        <v>ok</v>
      </c>
      <c r="Q62" s="23"/>
    </row>
    <row r="63" spans="1:18" s="4" customFormat="1" ht="15" customHeight="1" thickTop="1" x14ac:dyDescent="0.2">
      <c r="A63" s="158">
        <v>7.1</v>
      </c>
      <c r="B63" s="33" t="s">
        <v>373</v>
      </c>
      <c r="C63" s="34">
        <f t="shared" ref="C63:C65" si="47">F63+I63</f>
        <v>0</v>
      </c>
      <c r="D63" s="66">
        <v>0</v>
      </c>
      <c r="E63" s="66">
        <v>0</v>
      </c>
      <c r="F63" s="34">
        <f t="shared" ref="F63" si="48">D63+E63</f>
        <v>0</v>
      </c>
      <c r="G63" s="66">
        <v>0</v>
      </c>
      <c r="H63" s="66">
        <v>0</v>
      </c>
      <c r="I63" s="34">
        <f t="shared" ref="I63" si="49">G63+H63</f>
        <v>0</v>
      </c>
      <c r="J63" s="34"/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132" t="str">
        <f t="shared" si="46"/>
        <v>ok</v>
      </c>
      <c r="Q63" s="65" t="s">
        <v>469</v>
      </c>
      <c r="R63" s="67" t="s">
        <v>470</v>
      </c>
    </row>
    <row r="64" spans="1:18" s="4" customFormat="1" ht="15" customHeight="1" x14ac:dyDescent="0.2">
      <c r="A64" s="158">
        <v>7.2</v>
      </c>
      <c r="B64" s="33" t="s">
        <v>374</v>
      </c>
      <c r="C64" s="34">
        <f t="shared" ref="C64" si="50">F64+I64</f>
        <v>0</v>
      </c>
      <c r="D64" s="66">
        <v>0</v>
      </c>
      <c r="E64" s="66">
        <v>0</v>
      </c>
      <c r="F64" s="34">
        <f t="shared" ref="F64" si="51">D64+E64</f>
        <v>0</v>
      </c>
      <c r="G64" s="66">
        <v>0</v>
      </c>
      <c r="H64" s="66">
        <v>0</v>
      </c>
      <c r="I64" s="34">
        <f t="shared" ref="I64" si="52">G64+H64</f>
        <v>0</v>
      </c>
      <c r="J64" s="34"/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132" t="str">
        <f t="shared" ref="P64" si="53">IF(C64=SUM(K64:O64),"ok","Eroare")</f>
        <v>ok</v>
      </c>
      <c r="Q64" s="65" t="s">
        <v>471</v>
      </c>
      <c r="R64" s="67" t="s">
        <v>472</v>
      </c>
    </row>
    <row r="65" spans="1:18" s="4" customFormat="1" ht="15" customHeight="1" x14ac:dyDescent="0.2">
      <c r="A65" s="41"/>
      <c r="B65" s="141" t="s">
        <v>164</v>
      </c>
      <c r="C65" s="34">
        <f t="shared" si="47"/>
        <v>0</v>
      </c>
      <c r="D65" s="141"/>
      <c r="E65" s="141"/>
      <c r="F65" s="34">
        <f>F63+F64</f>
        <v>0</v>
      </c>
      <c r="G65" s="141"/>
      <c r="H65" s="141"/>
      <c r="I65" s="34">
        <f>I63+I64</f>
        <v>0</v>
      </c>
      <c r="J65" s="141"/>
      <c r="K65" s="34">
        <f>K63+K64</f>
        <v>0</v>
      </c>
      <c r="L65" s="34">
        <f>L63+L64</f>
        <v>0</v>
      </c>
      <c r="M65" s="34">
        <f>M63+M64</f>
        <v>0</v>
      </c>
      <c r="N65" s="34">
        <f>N63+N64</f>
        <v>0</v>
      </c>
      <c r="O65" s="34">
        <f>O63+O64</f>
        <v>0</v>
      </c>
      <c r="P65" s="132" t="str">
        <f t="shared" si="46"/>
        <v>ok</v>
      </c>
      <c r="Q65" s="23"/>
    </row>
    <row r="66" spans="1:18" s="4" customFormat="1" ht="15.75" thickBot="1" x14ac:dyDescent="0.25">
      <c r="A66" s="63" t="s">
        <v>163</v>
      </c>
      <c r="B66" s="190" t="s">
        <v>243</v>
      </c>
      <c r="C66" s="190"/>
      <c r="D66" s="190"/>
      <c r="E66" s="190"/>
      <c r="F66" s="190"/>
      <c r="G66" s="190"/>
      <c r="H66" s="190"/>
      <c r="I66" s="190"/>
      <c r="J66" s="190"/>
      <c r="K66" s="190"/>
      <c r="L66" s="190"/>
      <c r="M66" s="190"/>
      <c r="N66" s="190"/>
      <c r="O66" s="190"/>
      <c r="P66" s="132" t="str">
        <f t="shared" si="3"/>
        <v>ok</v>
      </c>
      <c r="Q66" s="23"/>
    </row>
    <row r="67" spans="1:18" s="4" customFormat="1" ht="15.75" thickTop="1" x14ac:dyDescent="0.2">
      <c r="A67" s="63" t="s">
        <v>244</v>
      </c>
      <c r="B67" s="33" t="s">
        <v>245</v>
      </c>
      <c r="C67" s="34">
        <f t="shared" ref="C67:C104" si="54">F67+I67</f>
        <v>0</v>
      </c>
      <c r="D67" s="34">
        <f>SUM(D68:D80)</f>
        <v>0</v>
      </c>
      <c r="E67" s="34">
        <f>SUM(E68:E80)</f>
        <v>0</v>
      </c>
      <c r="F67" s="34">
        <f>D67+E67</f>
        <v>0</v>
      </c>
      <c r="G67" s="34">
        <f>SUM(G68:G80)</f>
        <v>0</v>
      </c>
      <c r="H67" s="34">
        <f>SUM(H68:H80)</f>
        <v>0</v>
      </c>
      <c r="I67" s="34">
        <f>G67+H67</f>
        <v>0</v>
      </c>
      <c r="J67" s="34"/>
      <c r="K67" s="34">
        <f>SUM(K68:K80)</f>
        <v>0</v>
      </c>
      <c r="L67" s="34">
        <f>SUM(L68:L80)</f>
        <v>0</v>
      </c>
      <c r="M67" s="34">
        <f>SUM(M68:M80)</f>
        <v>0</v>
      </c>
      <c r="N67" s="34">
        <f>SUM(N68:N80)</f>
        <v>0</v>
      </c>
      <c r="O67" s="34">
        <f>SUM(O68:O80)</f>
        <v>0</v>
      </c>
      <c r="P67" s="132" t="str">
        <f t="shared" si="3"/>
        <v>ok</v>
      </c>
      <c r="Q67" s="23"/>
    </row>
    <row r="68" spans="1:18" s="4" customFormat="1" ht="51" x14ac:dyDescent="0.2">
      <c r="A68" s="63" t="s">
        <v>246</v>
      </c>
      <c r="B68" s="68" t="s">
        <v>249</v>
      </c>
      <c r="C68" s="34">
        <f t="shared" si="54"/>
        <v>0</v>
      </c>
      <c r="D68" s="66">
        <v>0</v>
      </c>
      <c r="E68" s="66">
        <v>0</v>
      </c>
      <c r="F68" s="34">
        <f t="shared" ref="F68:F104" si="55">D68+E68</f>
        <v>0</v>
      </c>
      <c r="G68" s="66">
        <v>0</v>
      </c>
      <c r="H68" s="66">
        <v>0</v>
      </c>
      <c r="I68" s="34">
        <f t="shared" ref="I68:I74" si="56">G68+H68</f>
        <v>0</v>
      </c>
      <c r="J68" s="34"/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132" t="str">
        <f t="shared" si="3"/>
        <v>ok</v>
      </c>
      <c r="Q68" s="65" t="s">
        <v>260</v>
      </c>
      <c r="R68" s="67" t="s">
        <v>261</v>
      </c>
    </row>
    <row r="69" spans="1:18" s="4" customFormat="1" ht="24" x14ac:dyDescent="0.2">
      <c r="A69" s="63" t="s">
        <v>247</v>
      </c>
      <c r="B69" s="68" t="s">
        <v>250</v>
      </c>
      <c r="C69" s="34">
        <f t="shared" si="54"/>
        <v>0</v>
      </c>
      <c r="D69" s="66">
        <v>0</v>
      </c>
      <c r="E69" s="66">
        <v>0</v>
      </c>
      <c r="F69" s="34">
        <f t="shared" si="55"/>
        <v>0</v>
      </c>
      <c r="G69" s="66">
        <v>0</v>
      </c>
      <c r="H69" s="66">
        <v>0</v>
      </c>
      <c r="I69" s="34">
        <f t="shared" si="56"/>
        <v>0</v>
      </c>
      <c r="J69" s="34"/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132" t="str">
        <f t="shared" si="3"/>
        <v>ok</v>
      </c>
      <c r="Q69" s="65" t="s">
        <v>262</v>
      </c>
      <c r="R69" s="67" t="s">
        <v>263</v>
      </c>
    </row>
    <row r="70" spans="1:18" s="4" customFormat="1" ht="38.25" x14ac:dyDescent="0.2">
      <c r="A70" s="63" t="s">
        <v>248</v>
      </c>
      <c r="B70" s="68" t="s">
        <v>251</v>
      </c>
      <c r="C70" s="34">
        <f t="shared" si="54"/>
        <v>0</v>
      </c>
      <c r="D70" s="66">
        <v>0</v>
      </c>
      <c r="E70" s="66">
        <v>0</v>
      </c>
      <c r="F70" s="34">
        <f t="shared" si="55"/>
        <v>0</v>
      </c>
      <c r="G70" s="66">
        <v>0</v>
      </c>
      <c r="H70" s="66">
        <v>0</v>
      </c>
      <c r="I70" s="34">
        <f t="shared" si="56"/>
        <v>0</v>
      </c>
      <c r="J70" s="34"/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132" t="str">
        <f t="shared" si="3"/>
        <v>ok</v>
      </c>
      <c r="Q70" s="65" t="s">
        <v>227</v>
      </c>
      <c r="R70" s="67" t="s">
        <v>251</v>
      </c>
    </row>
    <row r="71" spans="1:18" s="4" customFormat="1" ht="51" x14ac:dyDescent="0.2">
      <c r="A71" s="63" t="s">
        <v>252</v>
      </c>
      <c r="B71" s="68" t="s">
        <v>255</v>
      </c>
      <c r="C71" s="34">
        <f t="shared" si="54"/>
        <v>0</v>
      </c>
      <c r="D71" s="66">
        <v>0</v>
      </c>
      <c r="E71" s="66">
        <v>0</v>
      </c>
      <c r="F71" s="34">
        <f t="shared" si="55"/>
        <v>0</v>
      </c>
      <c r="G71" s="66">
        <v>0</v>
      </c>
      <c r="H71" s="66">
        <v>0</v>
      </c>
      <c r="I71" s="34">
        <f t="shared" si="56"/>
        <v>0</v>
      </c>
      <c r="J71" s="34"/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132" t="str">
        <f t="shared" si="3"/>
        <v>ok</v>
      </c>
      <c r="Q71" s="65" t="s">
        <v>227</v>
      </c>
      <c r="R71" s="67" t="s">
        <v>273</v>
      </c>
    </row>
    <row r="72" spans="1:18" s="4" customFormat="1" ht="51" x14ac:dyDescent="0.2">
      <c r="A72" s="63" t="s">
        <v>253</v>
      </c>
      <c r="B72" s="68" t="s">
        <v>256</v>
      </c>
      <c r="C72" s="34">
        <f t="shared" si="54"/>
        <v>0</v>
      </c>
      <c r="D72" s="66">
        <v>0</v>
      </c>
      <c r="E72" s="66">
        <v>0</v>
      </c>
      <c r="F72" s="34">
        <f t="shared" si="55"/>
        <v>0</v>
      </c>
      <c r="G72" s="66">
        <v>0</v>
      </c>
      <c r="H72" s="66">
        <v>0</v>
      </c>
      <c r="I72" s="34">
        <f t="shared" si="56"/>
        <v>0</v>
      </c>
      <c r="J72" s="34"/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132" t="str">
        <f t="shared" si="3"/>
        <v>ok</v>
      </c>
      <c r="Q72" s="139" t="s">
        <v>227</v>
      </c>
      <c r="R72" s="67" t="s">
        <v>256</v>
      </c>
    </row>
    <row r="73" spans="1:18" s="4" customFormat="1" ht="38.25" x14ac:dyDescent="0.2">
      <c r="A73" s="63" t="s">
        <v>254</v>
      </c>
      <c r="B73" s="68" t="s">
        <v>257</v>
      </c>
      <c r="C73" s="34">
        <f t="shared" si="54"/>
        <v>0</v>
      </c>
      <c r="D73" s="66">
        <v>0</v>
      </c>
      <c r="E73" s="66">
        <v>0</v>
      </c>
      <c r="F73" s="34">
        <f t="shared" si="55"/>
        <v>0</v>
      </c>
      <c r="G73" s="66">
        <v>0</v>
      </c>
      <c r="H73" s="66">
        <v>0</v>
      </c>
      <c r="I73" s="34">
        <f t="shared" si="56"/>
        <v>0</v>
      </c>
      <c r="J73" s="34"/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132" t="str">
        <f t="shared" si="3"/>
        <v>ok</v>
      </c>
      <c r="Q73" s="67" t="s">
        <v>228</v>
      </c>
      <c r="R73" s="67" t="s">
        <v>264</v>
      </c>
    </row>
    <row r="74" spans="1:18" s="4" customFormat="1" ht="38.25" x14ac:dyDescent="0.2">
      <c r="A74" s="63" t="s">
        <v>259</v>
      </c>
      <c r="B74" s="68" t="s">
        <v>258</v>
      </c>
      <c r="C74" s="34">
        <f t="shared" si="54"/>
        <v>0</v>
      </c>
      <c r="D74" s="66">
        <v>0</v>
      </c>
      <c r="E74" s="66">
        <v>0</v>
      </c>
      <c r="F74" s="34">
        <f t="shared" si="55"/>
        <v>0</v>
      </c>
      <c r="G74" s="66">
        <v>0</v>
      </c>
      <c r="H74" s="66">
        <v>0</v>
      </c>
      <c r="I74" s="34">
        <f t="shared" si="56"/>
        <v>0</v>
      </c>
      <c r="J74" s="34"/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132" t="str">
        <f t="shared" si="3"/>
        <v>ok</v>
      </c>
      <c r="Q74" s="67" t="s">
        <v>206</v>
      </c>
      <c r="R74" s="67" t="s">
        <v>258</v>
      </c>
    </row>
    <row r="75" spans="1:18" s="4" customFormat="1" ht="25.5" x14ac:dyDescent="0.2">
      <c r="A75" s="63" t="s">
        <v>375</v>
      </c>
      <c r="B75" s="68" t="s">
        <v>376</v>
      </c>
      <c r="C75" s="34">
        <f t="shared" ref="C75:C76" si="57">F75+I75</f>
        <v>0</v>
      </c>
      <c r="D75" s="66">
        <v>0</v>
      </c>
      <c r="E75" s="66">
        <v>0</v>
      </c>
      <c r="F75" s="34">
        <f t="shared" ref="F75:F76" si="58">D75+E75</f>
        <v>0</v>
      </c>
      <c r="G75" s="66">
        <v>0</v>
      </c>
      <c r="H75" s="66">
        <v>0</v>
      </c>
      <c r="I75" s="34">
        <f t="shared" ref="I75:I76" si="59">G75+H75</f>
        <v>0</v>
      </c>
      <c r="J75" s="34"/>
      <c r="K75" s="66">
        <v>0</v>
      </c>
      <c r="L75" s="66">
        <v>0</v>
      </c>
      <c r="M75" s="66">
        <v>0</v>
      </c>
      <c r="N75" s="66">
        <v>0</v>
      </c>
      <c r="O75" s="66">
        <v>0</v>
      </c>
      <c r="P75" s="132" t="str">
        <f t="shared" ref="P75:P79" si="60">IF(C75=SUM(K75:O75),"ok","Eroare")</f>
        <v>ok</v>
      </c>
      <c r="Q75" s="67" t="s">
        <v>206</v>
      </c>
      <c r="R75" s="67" t="s">
        <v>376</v>
      </c>
    </row>
    <row r="76" spans="1:18" s="4" customFormat="1" ht="27" customHeight="1" x14ac:dyDescent="0.2">
      <c r="A76" s="63" t="s">
        <v>377</v>
      </c>
      <c r="B76" s="68" t="s">
        <v>384</v>
      </c>
      <c r="C76" s="34">
        <f t="shared" si="57"/>
        <v>0</v>
      </c>
      <c r="D76" s="66">
        <v>0</v>
      </c>
      <c r="E76" s="66">
        <v>0</v>
      </c>
      <c r="F76" s="34">
        <f t="shared" si="58"/>
        <v>0</v>
      </c>
      <c r="G76" s="66">
        <v>0</v>
      </c>
      <c r="H76" s="66">
        <v>0</v>
      </c>
      <c r="I76" s="34">
        <f t="shared" si="59"/>
        <v>0</v>
      </c>
      <c r="J76" s="34"/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132" t="str">
        <f t="shared" si="60"/>
        <v>ok</v>
      </c>
      <c r="Q76" s="67" t="s">
        <v>378</v>
      </c>
      <c r="R76" s="67" t="s">
        <v>473</v>
      </c>
    </row>
    <row r="77" spans="1:18" s="4" customFormat="1" ht="27" customHeight="1" x14ac:dyDescent="0.2">
      <c r="A77" s="63" t="s">
        <v>380</v>
      </c>
      <c r="B77" s="68" t="s">
        <v>383</v>
      </c>
      <c r="C77" s="34">
        <f t="shared" ref="C77:C79" si="61">F77+I77</f>
        <v>0</v>
      </c>
      <c r="D77" s="66">
        <v>0</v>
      </c>
      <c r="E77" s="66">
        <v>0</v>
      </c>
      <c r="F77" s="34">
        <f t="shared" ref="F77:F79" si="62">D77+E77</f>
        <v>0</v>
      </c>
      <c r="G77" s="66">
        <v>0</v>
      </c>
      <c r="H77" s="66">
        <v>0</v>
      </c>
      <c r="I77" s="34">
        <f t="shared" ref="I77:I79" si="63">G77+H77</f>
        <v>0</v>
      </c>
      <c r="J77" s="34"/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132" t="str">
        <f t="shared" si="60"/>
        <v>ok</v>
      </c>
      <c r="Q77" s="67" t="s">
        <v>383</v>
      </c>
      <c r="R77" s="67" t="s">
        <v>383</v>
      </c>
    </row>
    <row r="78" spans="1:18" s="4" customFormat="1" ht="27" customHeight="1" x14ac:dyDescent="0.2">
      <c r="A78" s="63" t="s">
        <v>387</v>
      </c>
      <c r="B78" s="68" t="s">
        <v>385</v>
      </c>
      <c r="C78" s="34">
        <f t="shared" si="61"/>
        <v>0</v>
      </c>
      <c r="D78" s="66">
        <v>0</v>
      </c>
      <c r="E78" s="66">
        <v>0</v>
      </c>
      <c r="F78" s="34">
        <f t="shared" si="62"/>
        <v>0</v>
      </c>
      <c r="G78" s="66">
        <v>0</v>
      </c>
      <c r="H78" s="66">
        <v>0</v>
      </c>
      <c r="I78" s="34">
        <f t="shared" si="63"/>
        <v>0</v>
      </c>
      <c r="J78" s="34"/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132" t="str">
        <f t="shared" si="60"/>
        <v>ok</v>
      </c>
      <c r="Q78" s="67" t="s">
        <v>378</v>
      </c>
      <c r="R78" s="67" t="s">
        <v>385</v>
      </c>
    </row>
    <row r="79" spans="1:18" s="4" customFormat="1" ht="42" customHeight="1" x14ac:dyDescent="0.2">
      <c r="A79" s="63" t="s">
        <v>388</v>
      </c>
      <c r="B79" s="68" t="s">
        <v>386</v>
      </c>
      <c r="C79" s="34">
        <f t="shared" si="61"/>
        <v>0</v>
      </c>
      <c r="D79" s="66">
        <v>0</v>
      </c>
      <c r="E79" s="66">
        <v>0</v>
      </c>
      <c r="F79" s="34">
        <f t="shared" si="62"/>
        <v>0</v>
      </c>
      <c r="G79" s="66">
        <v>0</v>
      </c>
      <c r="H79" s="66">
        <v>0</v>
      </c>
      <c r="I79" s="34">
        <f t="shared" si="63"/>
        <v>0</v>
      </c>
      <c r="J79" s="34"/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132" t="str">
        <f t="shared" si="60"/>
        <v>ok</v>
      </c>
      <c r="Q79" s="67" t="s">
        <v>378</v>
      </c>
      <c r="R79" s="67" t="s">
        <v>386</v>
      </c>
    </row>
    <row r="80" spans="1:18" s="4" customFormat="1" ht="27" customHeight="1" x14ac:dyDescent="0.2">
      <c r="A80" s="63" t="s">
        <v>389</v>
      </c>
      <c r="B80" s="68" t="s">
        <v>381</v>
      </c>
      <c r="C80" s="34">
        <f t="shared" ref="C80" si="64">F80+I80</f>
        <v>0</v>
      </c>
      <c r="D80" s="66">
        <v>0</v>
      </c>
      <c r="E80" s="66">
        <v>0</v>
      </c>
      <c r="F80" s="34">
        <f t="shared" ref="F80" si="65">D80+E80</f>
        <v>0</v>
      </c>
      <c r="G80" s="66">
        <v>0</v>
      </c>
      <c r="H80" s="66">
        <v>0</v>
      </c>
      <c r="I80" s="34">
        <f t="shared" ref="I80" si="66">G80+H80</f>
        <v>0</v>
      </c>
      <c r="J80" s="34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132" t="str">
        <f t="shared" ref="P80" si="67">IF(C80=SUM(K80:O80),"ok","Eroare")</f>
        <v>ok</v>
      </c>
      <c r="Q80" s="67" t="s">
        <v>382</v>
      </c>
      <c r="R80" s="67" t="s">
        <v>353</v>
      </c>
    </row>
    <row r="81" spans="1:18" s="4" customFormat="1" x14ac:dyDescent="0.2">
      <c r="A81" s="140" t="s">
        <v>343</v>
      </c>
      <c r="B81" s="68" t="s">
        <v>265</v>
      </c>
      <c r="C81" s="34">
        <f t="shared" si="54"/>
        <v>0</v>
      </c>
      <c r="D81" s="34">
        <f>SUM(D82:D94)</f>
        <v>0</v>
      </c>
      <c r="E81" s="34">
        <f>SUM(E82:E94)</f>
        <v>0</v>
      </c>
      <c r="F81" s="34">
        <f t="shared" si="55"/>
        <v>0</v>
      </c>
      <c r="G81" s="34">
        <f>SUM(G82:G94)</f>
        <v>0</v>
      </c>
      <c r="H81" s="34">
        <f>SUM(H82:H94)</f>
        <v>0</v>
      </c>
      <c r="I81" s="34">
        <f>G81+H81</f>
        <v>0</v>
      </c>
      <c r="J81" s="34"/>
      <c r="K81" s="34">
        <f>SUM(K82:K94)</f>
        <v>0</v>
      </c>
      <c r="L81" s="34">
        <f>SUM(L82:L94)</f>
        <v>0</v>
      </c>
      <c r="M81" s="34">
        <f>SUM(M82:M94)</f>
        <v>0</v>
      </c>
      <c r="N81" s="34">
        <f>SUM(N82:N94)</f>
        <v>0</v>
      </c>
      <c r="O81" s="34">
        <f>SUM(O82:O94)</f>
        <v>0</v>
      </c>
      <c r="P81" s="132" t="str">
        <f t="shared" si="3"/>
        <v>ok</v>
      </c>
      <c r="Q81" s="67"/>
    </row>
    <row r="82" spans="1:18" s="4" customFormat="1" ht="63.75" x14ac:dyDescent="0.2">
      <c r="A82" s="63" t="s">
        <v>266</v>
      </c>
      <c r="B82" s="68" t="s">
        <v>280</v>
      </c>
      <c r="C82" s="34">
        <f t="shared" si="54"/>
        <v>0</v>
      </c>
      <c r="D82" s="66">
        <v>0</v>
      </c>
      <c r="E82" s="66">
        <v>0</v>
      </c>
      <c r="F82" s="34">
        <f t="shared" si="55"/>
        <v>0</v>
      </c>
      <c r="G82" s="66">
        <v>0</v>
      </c>
      <c r="H82" s="66">
        <v>0</v>
      </c>
      <c r="I82" s="34">
        <f t="shared" ref="I82:I94" si="68">G82+H82</f>
        <v>0</v>
      </c>
      <c r="J82" s="34"/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132" t="str">
        <f t="shared" si="3"/>
        <v>ok</v>
      </c>
      <c r="Q82" s="67" t="s">
        <v>260</v>
      </c>
      <c r="R82" s="67" t="s">
        <v>279</v>
      </c>
    </row>
    <row r="83" spans="1:18" s="4" customFormat="1" ht="25.5" x14ac:dyDescent="0.2">
      <c r="A83" s="63" t="s">
        <v>267</v>
      </c>
      <c r="B83" s="68" t="s">
        <v>281</v>
      </c>
      <c r="C83" s="34">
        <f t="shared" si="54"/>
        <v>0</v>
      </c>
      <c r="D83" s="66">
        <v>0</v>
      </c>
      <c r="E83" s="66">
        <v>0</v>
      </c>
      <c r="F83" s="34">
        <f t="shared" si="55"/>
        <v>0</v>
      </c>
      <c r="G83" s="66">
        <v>0</v>
      </c>
      <c r="H83" s="66">
        <v>0</v>
      </c>
      <c r="I83" s="34">
        <f t="shared" si="68"/>
        <v>0</v>
      </c>
      <c r="J83" s="34"/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132" t="str">
        <f t="shared" si="3"/>
        <v>ok</v>
      </c>
      <c r="Q83" s="67" t="s">
        <v>262</v>
      </c>
      <c r="R83" s="67" t="s">
        <v>263</v>
      </c>
    </row>
    <row r="84" spans="1:18" s="4" customFormat="1" ht="38.25" x14ac:dyDescent="0.2">
      <c r="A84" s="63" t="s">
        <v>268</v>
      </c>
      <c r="B84" s="68" t="s">
        <v>275</v>
      </c>
      <c r="C84" s="34">
        <f t="shared" si="54"/>
        <v>0</v>
      </c>
      <c r="D84" s="66">
        <v>0</v>
      </c>
      <c r="E84" s="66">
        <v>0</v>
      </c>
      <c r="F84" s="34">
        <f t="shared" si="55"/>
        <v>0</v>
      </c>
      <c r="G84" s="66">
        <v>0</v>
      </c>
      <c r="H84" s="66">
        <v>0</v>
      </c>
      <c r="I84" s="34">
        <f t="shared" si="68"/>
        <v>0</v>
      </c>
      <c r="J84" s="34"/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132" t="str">
        <f t="shared" si="3"/>
        <v>ok</v>
      </c>
      <c r="Q84" s="67" t="s">
        <v>227</v>
      </c>
      <c r="R84" s="67" t="s">
        <v>275</v>
      </c>
    </row>
    <row r="85" spans="1:18" s="4" customFormat="1" ht="38.25" x14ac:dyDescent="0.2">
      <c r="A85" s="63" t="s">
        <v>269</v>
      </c>
      <c r="B85" s="68" t="s">
        <v>274</v>
      </c>
      <c r="C85" s="34">
        <f t="shared" si="54"/>
        <v>0</v>
      </c>
      <c r="D85" s="66">
        <v>0</v>
      </c>
      <c r="E85" s="66">
        <v>0</v>
      </c>
      <c r="F85" s="34">
        <f t="shared" si="55"/>
        <v>0</v>
      </c>
      <c r="G85" s="66">
        <v>0</v>
      </c>
      <c r="H85" s="66">
        <v>0</v>
      </c>
      <c r="I85" s="34">
        <f t="shared" si="68"/>
        <v>0</v>
      </c>
      <c r="J85" s="34"/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132" t="str">
        <f t="shared" si="3"/>
        <v>ok</v>
      </c>
      <c r="Q85" s="67" t="s">
        <v>227</v>
      </c>
      <c r="R85" s="67" t="s">
        <v>274</v>
      </c>
    </row>
    <row r="86" spans="1:18" s="4" customFormat="1" ht="63.75" x14ac:dyDescent="0.2">
      <c r="A86" s="63" t="s">
        <v>270</v>
      </c>
      <c r="B86" s="68" t="s">
        <v>278</v>
      </c>
      <c r="C86" s="34">
        <f t="shared" si="54"/>
        <v>0</v>
      </c>
      <c r="D86" s="66">
        <v>0</v>
      </c>
      <c r="E86" s="66">
        <v>0</v>
      </c>
      <c r="F86" s="34">
        <f t="shared" si="55"/>
        <v>0</v>
      </c>
      <c r="G86" s="66">
        <v>0</v>
      </c>
      <c r="H86" s="66">
        <v>0</v>
      </c>
      <c r="I86" s="34">
        <f t="shared" si="68"/>
        <v>0</v>
      </c>
      <c r="J86" s="34"/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132" t="str">
        <f t="shared" si="3"/>
        <v>ok</v>
      </c>
      <c r="Q86" s="67" t="s">
        <v>227</v>
      </c>
      <c r="R86" s="67" t="s">
        <v>278</v>
      </c>
    </row>
    <row r="87" spans="1:18" s="4" customFormat="1" ht="38.25" x14ac:dyDescent="0.2">
      <c r="A87" s="63" t="s">
        <v>271</v>
      </c>
      <c r="B87" s="68" t="s">
        <v>344</v>
      </c>
      <c r="C87" s="34">
        <f t="shared" si="54"/>
        <v>0</v>
      </c>
      <c r="D87" s="66">
        <v>0</v>
      </c>
      <c r="E87" s="66">
        <v>0</v>
      </c>
      <c r="F87" s="34">
        <f t="shared" si="55"/>
        <v>0</v>
      </c>
      <c r="G87" s="66">
        <v>0</v>
      </c>
      <c r="H87" s="66">
        <v>0</v>
      </c>
      <c r="I87" s="34">
        <f t="shared" si="68"/>
        <v>0</v>
      </c>
      <c r="J87" s="34"/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132" t="str">
        <f t="shared" si="3"/>
        <v>ok</v>
      </c>
      <c r="Q87" s="67" t="s">
        <v>228</v>
      </c>
      <c r="R87" s="67" t="s">
        <v>276</v>
      </c>
    </row>
    <row r="88" spans="1:18" s="4" customFormat="1" ht="38.25" x14ac:dyDescent="0.2">
      <c r="A88" s="63" t="s">
        <v>272</v>
      </c>
      <c r="B88" s="68" t="s">
        <v>345</v>
      </c>
      <c r="C88" s="34">
        <f t="shared" si="54"/>
        <v>0</v>
      </c>
      <c r="D88" s="66">
        <v>0</v>
      </c>
      <c r="E88" s="66">
        <v>0</v>
      </c>
      <c r="F88" s="34">
        <f t="shared" si="55"/>
        <v>0</v>
      </c>
      <c r="G88" s="66">
        <v>0</v>
      </c>
      <c r="H88" s="66">
        <v>0</v>
      </c>
      <c r="I88" s="34">
        <f t="shared" si="68"/>
        <v>0</v>
      </c>
      <c r="J88" s="34"/>
      <c r="K88" s="66">
        <v>0</v>
      </c>
      <c r="L88" s="66">
        <v>0</v>
      </c>
      <c r="M88" s="66">
        <v>0</v>
      </c>
      <c r="N88" s="66">
        <v>0</v>
      </c>
      <c r="O88" s="66">
        <v>0</v>
      </c>
      <c r="P88" s="132" t="str">
        <f t="shared" si="3"/>
        <v>ok</v>
      </c>
      <c r="Q88" s="67" t="s">
        <v>206</v>
      </c>
      <c r="R88" s="67" t="s">
        <v>277</v>
      </c>
    </row>
    <row r="89" spans="1:18" s="4" customFormat="1" ht="25.5" x14ac:dyDescent="0.2">
      <c r="A89" s="63" t="s">
        <v>390</v>
      </c>
      <c r="B89" s="68" t="s">
        <v>376</v>
      </c>
      <c r="C89" s="34">
        <f t="shared" si="54"/>
        <v>0</v>
      </c>
      <c r="D89" s="66">
        <v>0</v>
      </c>
      <c r="E89" s="66">
        <v>0</v>
      </c>
      <c r="F89" s="34">
        <f t="shared" si="55"/>
        <v>0</v>
      </c>
      <c r="G89" s="66">
        <v>0</v>
      </c>
      <c r="H89" s="66">
        <v>0</v>
      </c>
      <c r="I89" s="34">
        <f t="shared" si="68"/>
        <v>0</v>
      </c>
      <c r="J89" s="34"/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132" t="str">
        <f t="shared" si="3"/>
        <v>ok</v>
      </c>
      <c r="Q89" s="67" t="s">
        <v>206</v>
      </c>
      <c r="R89" s="67" t="s">
        <v>376</v>
      </c>
    </row>
    <row r="90" spans="1:18" s="4" customFormat="1" ht="27" customHeight="1" x14ac:dyDescent="0.2">
      <c r="A90" s="63" t="s">
        <v>391</v>
      </c>
      <c r="B90" s="68" t="s">
        <v>384</v>
      </c>
      <c r="C90" s="34">
        <f t="shared" si="54"/>
        <v>0</v>
      </c>
      <c r="D90" s="66">
        <v>0</v>
      </c>
      <c r="E90" s="66">
        <v>0</v>
      </c>
      <c r="F90" s="34">
        <f t="shared" si="55"/>
        <v>0</v>
      </c>
      <c r="G90" s="66">
        <v>0</v>
      </c>
      <c r="H90" s="66">
        <v>0</v>
      </c>
      <c r="I90" s="34">
        <f t="shared" si="68"/>
        <v>0</v>
      </c>
      <c r="J90" s="34"/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132" t="str">
        <f t="shared" si="3"/>
        <v>ok</v>
      </c>
      <c r="Q90" s="67" t="s">
        <v>378</v>
      </c>
      <c r="R90" s="67" t="s">
        <v>379</v>
      </c>
    </row>
    <row r="91" spans="1:18" s="4" customFormat="1" ht="27" customHeight="1" x14ac:dyDescent="0.2">
      <c r="A91" s="63" t="s">
        <v>392</v>
      </c>
      <c r="B91" s="68" t="s">
        <v>383</v>
      </c>
      <c r="C91" s="34">
        <f t="shared" si="54"/>
        <v>0</v>
      </c>
      <c r="D91" s="66">
        <v>0</v>
      </c>
      <c r="E91" s="66">
        <v>0</v>
      </c>
      <c r="F91" s="34">
        <f t="shared" si="55"/>
        <v>0</v>
      </c>
      <c r="G91" s="66">
        <v>0</v>
      </c>
      <c r="H91" s="66">
        <v>0</v>
      </c>
      <c r="I91" s="34">
        <f t="shared" si="68"/>
        <v>0</v>
      </c>
      <c r="J91" s="34"/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132" t="str">
        <f t="shared" si="3"/>
        <v>ok</v>
      </c>
      <c r="Q91" s="67" t="s">
        <v>383</v>
      </c>
      <c r="R91" s="67" t="s">
        <v>383</v>
      </c>
    </row>
    <row r="92" spans="1:18" s="4" customFormat="1" ht="27" customHeight="1" x14ac:dyDescent="0.2">
      <c r="A92" s="63" t="s">
        <v>393</v>
      </c>
      <c r="B92" s="68" t="s">
        <v>385</v>
      </c>
      <c r="C92" s="34">
        <f t="shared" si="54"/>
        <v>0</v>
      </c>
      <c r="D92" s="66">
        <v>0</v>
      </c>
      <c r="E92" s="66">
        <v>0</v>
      </c>
      <c r="F92" s="34">
        <f t="shared" si="55"/>
        <v>0</v>
      </c>
      <c r="G92" s="66">
        <v>0</v>
      </c>
      <c r="H92" s="66">
        <v>0</v>
      </c>
      <c r="I92" s="34">
        <f t="shared" si="68"/>
        <v>0</v>
      </c>
      <c r="J92" s="34"/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132" t="str">
        <f t="shared" si="3"/>
        <v>ok</v>
      </c>
      <c r="Q92" s="67" t="s">
        <v>378</v>
      </c>
      <c r="R92" s="67" t="s">
        <v>385</v>
      </c>
    </row>
    <row r="93" spans="1:18" s="4" customFormat="1" ht="42" customHeight="1" x14ac:dyDescent="0.2">
      <c r="A93" s="63" t="s">
        <v>394</v>
      </c>
      <c r="B93" s="68" t="s">
        <v>386</v>
      </c>
      <c r="C93" s="34">
        <f t="shared" si="54"/>
        <v>0</v>
      </c>
      <c r="D93" s="66">
        <v>0</v>
      </c>
      <c r="E93" s="66">
        <v>0</v>
      </c>
      <c r="F93" s="34">
        <f t="shared" si="55"/>
        <v>0</v>
      </c>
      <c r="G93" s="66">
        <v>0</v>
      </c>
      <c r="H93" s="66">
        <v>0</v>
      </c>
      <c r="I93" s="34">
        <f t="shared" si="68"/>
        <v>0</v>
      </c>
      <c r="J93" s="34"/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132" t="str">
        <f t="shared" si="3"/>
        <v>ok</v>
      </c>
      <c r="Q93" s="67" t="s">
        <v>378</v>
      </c>
      <c r="R93" s="67" t="s">
        <v>386</v>
      </c>
    </row>
    <row r="94" spans="1:18" s="4" customFormat="1" ht="27" customHeight="1" x14ac:dyDescent="0.2">
      <c r="A94" s="63" t="s">
        <v>395</v>
      </c>
      <c r="B94" s="68" t="s">
        <v>381</v>
      </c>
      <c r="C94" s="34">
        <f t="shared" si="54"/>
        <v>0</v>
      </c>
      <c r="D94" s="66">
        <v>0</v>
      </c>
      <c r="E94" s="66">
        <v>0</v>
      </c>
      <c r="F94" s="34">
        <f t="shared" si="55"/>
        <v>0</v>
      </c>
      <c r="G94" s="66">
        <v>0</v>
      </c>
      <c r="H94" s="66">
        <v>0</v>
      </c>
      <c r="I94" s="34">
        <f t="shared" si="68"/>
        <v>0</v>
      </c>
      <c r="J94" s="34"/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132" t="str">
        <f t="shared" si="3"/>
        <v>ok</v>
      </c>
      <c r="Q94" s="67" t="s">
        <v>382</v>
      </c>
      <c r="R94" s="67" t="s">
        <v>353</v>
      </c>
    </row>
    <row r="95" spans="1:18" s="4" customFormat="1" x14ac:dyDescent="0.2">
      <c r="A95" s="140" t="s">
        <v>346</v>
      </c>
      <c r="B95" s="68" t="s">
        <v>282</v>
      </c>
      <c r="C95" s="34">
        <f t="shared" si="54"/>
        <v>0</v>
      </c>
      <c r="D95" s="34">
        <f>D96+D97+D98+D99</f>
        <v>0</v>
      </c>
      <c r="E95" s="34">
        <f>E96+E97+E98+E99</f>
        <v>0</v>
      </c>
      <c r="F95" s="34">
        <f t="shared" si="55"/>
        <v>0</v>
      </c>
      <c r="G95" s="34">
        <f>G96+G97+G98+G99</f>
        <v>0</v>
      </c>
      <c r="H95" s="34">
        <f>H96+H97+H98+H99</f>
        <v>0</v>
      </c>
      <c r="I95" s="34">
        <f>G95+H95</f>
        <v>0</v>
      </c>
      <c r="J95" s="34"/>
      <c r="K95" s="34">
        <f t="shared" ref="K95:O95" si="69">K96+K97+K98+K99</f>
        <v>0</v>
      </c>
      <c r="L95" s="34">
        <f t="shared" si="69"/>
        <v>0</v>
      </c>
      <c r="M95" s="34">
        <f t="shared" si="69"/>
        <v>0</v>
      </c>
      <c r="N95" s="34">
        <f t="shared" si="69"/>
        <v>0</v>
      </c>
      <c r="O95" s="34">
        <f t="shared" si="69"/>
        <v>0</v>
      </c>
      <c r="P95" s="132" t="str">
        <f t="shared" si="3"/>
        <v>ok</v>
      </c>
    </row>
    <row r="96" spans="1:18" s="4" customFormat="1" ht="25.5" x14ac:dyDescent="0.2">
      <c r="A96" s="63" t="s">
        <v>286</v>
      </c>
      <c r="B96" s="68" t="s">
        <v>290</v>
      </c>
      <c r="C96" s="34">
        <f t="shared" si="54"/>
        <v>0</v>
      </c>
      <c r="D96" s="66">
        <v>0</v>
      </c>
      <c r="E96" s="66">
        <v>0</v>
      </c>
      <c r="F96" s="34">
        <f t="shared" si="55"/>
        <v>0</v>
      </c>
      <c r="G96" s="66">
        <v>0</v>
      </c>
      <c r="H96" s="66">
        <v>0</v>
      </c>
      <c r="I96" s="34">
        <f t="shared" ref="I96:I97" si="70">G96+H96</f>
        <v>0</v>
      </c>
      <c r="J96" s="34"/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132" t="str">
        <f t="shared" si="3"/>
        <v>ok</v>
      </c>
      <c r="Q96" s="67" t="s">
        <v>260</v>
      </c>
      <c r="R96" s="67" t="s">
        <v>290</v>
      </c>
    </row>
    <row r="97" spans="1:18" s="4" customFormat="1" ht="25.5" x14ac:dyDescent="0.2">
      <c r="A97" s="63" t="s">
        <v>288</v>
      </c>
      <c r="B97" s="68" t="s">
        <v>283</v>
      </c>
      <c r="C97" s="34">
        <f t="shared" si="54"/>
        <v>0</v>
      </c>
      <c r="D97" s="66">
        <v>0</v>
      </c>
      <c r="E97" s="66">
        <v>0</v>
      </c>
      <c r="F97" s="34">
        <f t="shared" si="55"/>
        <v>0</v>
      </c>
      <c r="G97" s="66">
        <v>0</v>
      </c>
      <c r="H97" s="66">
        <v>0</v>
      </c>
      <c r="I97" s="34">
        <f t="shared" si="70"/>
        <v>0</v>
      </c>
      <c r="J97" s="34"/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132" t="str">
        <f t="shared" si="3"/>
        <v>ok</v>
      </c>
      <c r="Q97" s="67" t="s">
        <v>206</v>
      </c>
      <c r="R97" s="67" t="s">
        <v>283</v>
      </c>
    </row>
    <row r="98" spans="1:18" s="4" customFormat="1" x14ac:dyDescent="0.2">
      <c r="A98" s="63" t="s">
        <v>289</v>
      </c>
      <c r="B98" s="68" t="s">
        <v>284</v>
      </c>
      <c r="C98" s="34">
        <f t="shared" si="54"/>
        <v>0</v>
      </c>
      <c r="D98" s="66">
        <v>0</v>
      </c>
      <c r="E98" s="66">
        <v>0</v>
      </c>
      <c r="F98" s="34">
        <f t="shared" si="55"/>
        <v>0</v>
      </c>
      <c r="G98" s="66">
        <v>0</v>
      </c>
      <c r="H98" s="66">
        <v>0</v>
      </c>
      <c r="I98" s="34">
        <f>G98+H98</f>
        <v>0</v>
      </c>
      <c r="J98" s="34"/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132" t="str">
        <f t="shared" si="3"/>
        <v>ok</v>
      </c>
      <c r="Q98" s="67" t="s">
        <v>206</v>
      </c>
      <c r="R98" s="67" t="s">
        <v>284</v>
      </c>
    </row>
    <row r="99" spans="1:18" s="4" customFormat="1" x14ac:dyDescent="0.2">
      <c r="A99" s="63" t="s">
        <v>287</v>
      </c>
      <c r="B99" s="68" t="s">
        <v>285</v>
      </c>
      <c r="C99" s="34">
        <f t="shared" si="54"/>
        <v>0</v>
      </c>
      <c r="D99" s="66">
        <v>0</v>
      </c>
      <c r="E99" s="66">
        <v>0</v>
      </c>
      <c r="F99" s="34">
        <f t="shared" si="55"/>
        <v>0</v>
      </c>
      <c r="G99" s="66">
        <v>0</v>
      </c>
      <c r="H99" s="66">
        <v>0</v>
      </c>
      <c r="I99" s="34">
        <f>G99+H99</f>
        <v>0</v>
      </c>
      <c r="J99" s="34"/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132" t="str">
        <f t="shared" si="3"/>
        <v>ok</v>
      </c>
      <c r="Q99" s="67" t="s">
        <v>206</v>
      </c>
      <c r="R99" s="67" t="s">
        <v>291</v>
      </c>
    </row>
    <row r="100" spans="1:18" s="4" customFormat="1" x14ac:dyDescent="0.2">
      <c r="A100" s="140" t="s">
        <v>347</v>
      </c>
      <c r="B100" s="68" t="s">
        <v>292</v>
      </c>
      <c r="C100" s="34">
        <f t="shared" si="54"/>
        <v>0</v>
      </c>
      <c r="D100" s="34">
        <f>D101+D102+D103+D104</f>
        <v>0</v>
      </c>
      <c r="E100" s="34">
        <f>E101+E102+E103+E104</f>
        <v>0</v>
      </c>
      <c r="F100" s="34">
        <f t="shared" si="55"/>
        <v>0</v>
      </c>
      <c r="G100" s="34">
        <f t="shared" ref="G100:H100" si="71">G101+G102+G103+G104</f>
        <v>0</v>
      </c>
      <c r="H100" s="34">
        <f t="shared" si="71"/>
        <v>0</v>
      </c>
      <c r="I100" s="34">
        <f>G100+H100</f>
        <v>0</v>
      </c>
      <c r="J100" s="34"/>
      <c r="K100" s="34">
        <f>K101+K102+K103+K104</f>
        <v>0</v>
      </c>
      <c r="L100" s="34">
        <f t="shared" ref="L100:O100" si="72">L101+L102+L103+L104</f>
        <v>0</v>
      </c>
      <c r="M100" s="34">
        <f t="shared" si="72"/>
        <v>0</v>
      </c>
      <c r="N100" s="34">
        <f t="shared" si="72"/>
        <v>0</v>
      </c>
      <c r="O100" s="34">
        <f t="shared" si="72"/>
        <v>0</v>
      </c>
      <c r="P100" s="132" t="str">
        <f t="shared" si="3"/>
        <v>ok</v>
      </c>
      <c r="Q100" s="67"/>
      <c r="R100" s="67"/>
    </row>
    <row r="101" spans="1:18" s="4" customFormat="1" ht="25.5" x14ac:dyDescent="0.2">
      <c r="A101" s="63" t="s">
        <v>295</v>
      </c>
      <c r="B101" s="68" t="s">
        <v>290</v>
      </c>
      <c r="C101" s="34">
        <f t="shared" si="54"/>
        <v>0</v>
      </c>
      <c r="D101" s="66">
        <v>0</v>
      </c>
      <c r="E101" s="66">
        <v>0</v>
      </c>
      <c r="F101" s="34">
        <f t="shared" si="55"/>
        <v>0</v>
      </c>
      <c r="G101" s="66">
        <v>0</v>
      </c>
      <c r="H101" s="66">
        <v>0</v>
      </c>
      <c r="I101" s="34">
        <f>G101+H101</f>
        <v>0</v>
      </c>
      <c r="J101" s="34"/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132" t="str">
        <f t="shared" si="3"/>
        <v>ok</v>
      </c>
      <c r="Q101" s="67" t="s">
        <v>260</v>
      </c>
      <c r="R101" s="67" t="s">
        <v>348</v>
      </c>
    </row>
    <row r="102" spans="1:18" s="4" customFormat="1" ht="38.25" x14ac:dyDescent="0.2">
      <c r="A102" s="63" t="s">
        <v>296</v>
      </c>
      <c r="B102" s="68" t="s">
        <v>293</v>
      </c>
      <c r="C102" s="34">
        <f t="shared" si="54"/>
        <v>0</v>
      </c>
      <c r="D102" s="66">
        <v>0</v>
      </c>
      <c r="E102" s="66">
        <v>0</v>
      </c>
      <c r="F102" s="34">
        <f>D102+E102</f>
        <v>0</v>
      </c>
      <c r="G102" s="66">
        <v>0</v>
      </c>
      <c r="H102" s="66">
        <v>0</v>
      </c>
      <c r="I102" s="34">
        <f>G102+H102</f>
        <v>0</v>
      </c>
      <c r="J102" s="34"/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132" t="str">
        <f t="shared" si="3"/>
        <v>ok</v>
      </c>
      <c r="Q102" s="67" t="s">
        <v>206</v>
      </c>
      <c r="R102" s="67" t="s">
        <v>293</v>
      </c>
    </row>
    <row r="103" spans="1:18" s="4" customFormat="1" ht="51" x14ac:dyDescent="0.2">
      <c r="A103" s="63" t="s">
        <v>297</v>
      </c>
      <c r="B103" s="68" t="s">
        <v>294</v>
      </c>
      <c r="C103" s="34">
        <f t="shared" si="54"/>
        <v>0</v>
      </c>
      <c r="D103" s="66">
        <v>0</v>
      </c>
      <c r="E103" s="66">
        <v>0</v>
      </c>
      <c r="F103" s="34">
        <f t="shared" si="55"/>
        <v>0</v>
      </c>
      <c r="G103" s="66">
        <v>0</v>
      </c>
      <c r="H103" s="66">
        <v>0</v>
      </c>
      <c r="I103" s="34">
        <f t="shared" ref="I103:I104" si="73">G103+H103</f>
        <v>0</v>
      </c>
      <c r="J103" s="34"/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132" t="str">
        <f t="shared" si="3"/>
        <v>ok</v>
      </c>
      <c r="Q103" s="67" t="s">
        <v>227</v>
      </c>
      <c r="R103" s="67" t="s">
        <v>294</v>
      </c>
    </row>
    <row r="104" spans="1:18" s="4" customFormat="1" ht="63.75" x14ac:dyDescent="0.2">
      <c r="A104" s="63" t="s">
        <v>349</v>
      </c>
      <c r="B104" s="68" t="s">
        <v>350</v>
      </c>
      <c r="C104" s="34">
        <f t="shared" si="54"/>
        <v>0</v>
      </c>
      <c r="D104" s="66">
        <v>0</v>
      </c>
      <c r="E104" s="66">
        <v>0</v>
      </c>
      <c r="F104" s="34">
        <f t="shared" si="55"/>
        <v>0</v>
      </c>
      <c r="G104" s="66">
        <v>0</v>
      </c>
      <c r="H104" s="66">
        <v>0</v>
      </c>
      <c r="I104" s="34">
        <f t="shared" si="73"/>
        <v>0</v>
      </c>
      <c r="J104" s="34"/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132" t="str">
        <f t="shared" si="3"/>
        <v>ok</v>
      </c>
      <c r="Q104" s="67" t="s">
        <v>227</v>
      </c>
      <c r="R104" s="67" t="s">
        <v>351</v>
      </c>
    </row>
    <row r="105" spans="1:18" s="4" customFormat="1" x14ac:dyDescent="0.2">
      <c r="A105" s="140"/>
      <c r="B105" s="68"/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132"/>
      <c r="Q105" s="67"/>
      <c r="R105" s="67"/>
    </row>
    <row r="106" spans="1:18" s="4" customFormat="1" x14ac:dyDescent="0.2">
      <c r="A106" s="41"/>
      <c r="B106" s="69" t="s">
        <v>164</v>
      </c>
      <c r="C106" s="34">
        <v>0</v>
      </c>
      <c r="D106" s="34"/>
      <c r="E106" s="34"/>
      <c r="F106" s="34">
        <f>F100+F95+F81+F67</f>
        <v>0</v>
      </c>
      <c r="G106" s="34"/>
      <c r="H106" s="34"/>
      <c r="I106" s="34">
        <f>I100+I95+I81+I67</f>
        <v>0</v>
      </c>
      <c r="J106" s="34"/>
      <c r="K106" s="34">
        <f t="shared" ref="K106:O106" si="74">K100+K95+K81+K67</f>
        <v>0</v>
      </c>
      <c r="L106" s="34">
        <f t="shared" si="74"/>
        <v>0</v>
      </c>
      <c r="M106" s="34">
        <f t="shared" si="74"/>
        <v>0</v>
      </c>
      <c r="N106" s="34">
        <f t="shared" si="74"/>
        <v>0</v>
      </c>
      <c r="O106" s="34">
        <f t="shared" si="74"/>
        <v>0</v>
      </c>
      <c r="P106" s="132" t="str">
        <f t="shared" si="3"/>
        <v>ok</v>
      </c>
      <c r="Q106" s="23"/>
    </row>
    <row r="107" spans="1:18" s="4" customFormat="1" ht="15.75" thickBot="1" x14ac:dyDescent="0.25">
      <c r="A107" s="138">
        <v>8</v>
      </c>
      <c r="B107" s="190" t="s">
        <v>354</v>
      </c>
      <c r="C107" s="190"/>
      <c r="D107" s="190"/>
      <c r="E107" s="190"/>
      <c r="F107" s="190"/>
      <c r="G107" s="190"/>
      <c r="H107" s="190"/>
      <c r="I107" s="190"/>
      <c r="J107" s="190"/>
      <c r="K107" s="190"/>
      <c r="L107" s="190"/>
      <c r="M107" s="190"/>
      <c r="N107" s="190"/>
      <c r="O107" s="190"/>
      <c r="P107" s="132"/>
      <c r="Q107" s="23"/>
    </row>
    <row r="108" spans="1:18" s="4" customFormat="1" ht="15" customHeight="1" thickTop="1" x14ac:dyDescent="0.2">
      <c r="A108" s="63" t="s">
        <v>355</v>
      </c>
      <c r="B108" s="33" t="s">
        <v>299</v>
      </c>
      <c r="C108" s="34">
        <f t="shared" ref="C108:C110" si="75">F108+I108</f>
        <v>0</v>
      </c>
      <c r="D108" s="66">
        <v>0</v>
      </c>
      <c r="E108" s="66">
        <v>0</v>
      </c>
      <c r="F108" s="34">
        <f>D108+E108</f>
        <v>0</v>
      </c>
      <c r="G108" s="66">
        <v>0</v>
      </c>
      <c r="H108" s="66">
        <v>0</v>
      </c>
      <c r="I108" s="34">
        <f t="shared" ref="I108:I111" si="76">G108+H108</f>
        <v>0</v>
      </c>
      <c r="J108" s="34"/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132" t="str">
        <f t="shared" ref="P108:P111" si="77">IF(C108=SUM(K108:O108),"ok","Eroare")</f>
        <v>ok</v>
      </c>
      <c r="Q108" s="65" t="s">
        <v>217</v>
      </c>
      <c r="R108" s="67" t="s">
        <v>218</v>
      </c>
    </row>
    <row r="109" spans="1:18" s="4" customFormat="1" ht="15" customHeight="1" x14ac:dyDescent="0.2">
      <c r="A109" s="63" t="s">
        <v>352</v>
      </c>
      <c r="B109" s="33" t="s">
        <v>305</v>
      </c>
      <c r="C109" s="34">
        <f t="shared" si="75"/>
        <v>0</v>
      </c>
      <c r="D109" s="66">
        <v>0</v>
      </c>
      <c r="E109" s="66">
        <v>0</v>
      </c>
      <c r="F109" s="34">
        <f t="shared" ref="F109:F111" si="78">D109+E109</f>
        <v>0</v>
      </c>
      <c r="G109" s="66">
        <v>0</v>
      </c>
      <c r="H109" s="66">
        <v>0</v>
      </c>
      <c r="I109" s="34">
        <f t="shared" si="76"/>
        <v>0</v>
      </c>
      <c r="J109" s="34"/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132" t="str">
        <f t="shared" si="77"/>
        <v>ok</v>
      </c>
      <c r="Q109" s="65" t="s">
        <v>217</v>
      </c>
      <c r="R109" s="67" t="s">
        <v>218</v>
      </c>
    </row>
    <row r="110" spans="1:18" s="4" customFormat="1" ht="22.5" customHeight="1" x14ac:dyDescent="0.2">
      <c r="A110" s="63" t="s">
        <v>356</v>
      </c>
      <c r="B110" s="68" t="s">
        <v>350</v>
      </c>
      <c r="C110" s="34">
        <f t="shared" si="75"/>
        <v>0</v>
      </c>
      <c r="D110" s="66">
        <v>0</v>
      </c>
      <c r="E110" s="66">
        <v>0</v>
      </c>
      <c r="F110" s="34">
        <f t="shared" si="78"/>
        <v>0</v>
      </c>
      <c r="G110" s="66">
        <v>0</v>
      </c>
      <c r="H110" s="66">
        <v>0</v>
      </c>
      <c r="I110" s="34">
        <f t="shared" si="76"/>
        <v>0</v>
      </c>
      <c r="J110" s="34"/>
      <c r="K110" s="66">
        <v>0</v>
      </c>
      <c r="L110" s="66">
        <v>0</v>
      </c>
      <c r="M110" s="66">
        <v>0</v>
      </c>
      <c r="N110" s="66">
        <v>0</v>
      </c>
      <c r="O110" s="66">
        <v>0</v>
      </c>
      <c r="P110" s="132" t="str">
        <f t="shared" si="77"/>
        <v>ok</v>
      </c>
      <c r="Q110" s="65" t="s">
        <v>217</v>
      </c>
      <c r="R110" s="67" t="s">
        <v>218</v>
      </c>
    </row>
    <row r="111" spans="1:18" s="4" customFormat="1" ht="15" customHeight="1" x14ac:dyDescent="0.2">
      <c r="A111" s="63" t="s">
        <v>357</v>
      </c>
      <c r="B111" s="33" t="s">
        <v>306</v>
      </c>
      <c r="C111" s="34">
        <f>F111+I111</f>
        <v>0</v>
      </c>
      <c r="D111" s="66">
        <v>0</v>
      </c>
      <c r="E111" s="66">
        <v>0</v>
      </c>
      <c r="F111" s="34">
        <f t="shared" si="78"/>
        <v>0</v>
      </c>
      <c r="G111" s="66">
        <v>0</v>
      </c>
      <c r="H111" s="66">
        <v>0</v>
      </c>
      <c r="I111" s="34">
        <f t="shared" si="76"/>
        <v>0</v>
      </c>
      <c r="J111" s="34"/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132" t="str">
        <f t="shared" si="77"/>
        <v>ok</v>
      </c>
      <c r="Q111" s="65" t="s">
        <v>217</v>
      </c>
      <c r="R111" s="67" t="s">
        <v>218</v>
      </c>
    </row>
    <row r="112" spans="1:18" s="4" customFormat="1" ht="15" customHeight="1" x14ac:dyDescent="0.2">
      <c r="A112" s="63" t="s">
        <v>358</v>
      </c>
      <c r="B112" s="33" t="s">
        <v>162</v>
      </c>
      <c r="C112" s="34">
        <f t="shared" ref="C112:C115" si="79">F112+I112</f>
        <v>0</v>
      </c>
      <c r="D112" s="66">
        <v>0</v>
      </c>
      <c r="E112" s="66">
        <v>0</v>
      </c>
      <c r="F112" s="34">
        <f t="shared" ref="F112:F115" si="80">D112+E112</f>
        <v>0</v>
      </c>
      <c r="G112" s="66">
        <v>0</v>
      </c>
      <c r="H112" s="66">
        <v>0</v>
      </c>
      <c r="I112" s="34">
        <f t="shared" ref="I112:I115" si="81">G112+H112</f>
        <v>0</v>
      </c>
      <c r="J112" s="34"/>
      <c r="K112" s="66">
        <v>0</v>
      </c>
      <c r="L112" s="66">
        <v>0</v>
      </c>
      <c r="M112" s="66">
        <v>0</v>
      </c>
      <c r="N112" s="66">
        <v>0</v>
      </c>
      <c r="O112" s="66">
        <v>0</v>
      </c>
      <c r="P112" s="132"/>
      <c r="Q112" s="65" t="s">
        <v>217</v>
      </c>
      <c r="R112" s="67" t="s">
        <v>218</v>
      </c>
    </row>
    <row r="113" spans="1:19" s="4" customFormat="1" ht="15.75" customHeight="1" x14ac:dyDescent="0.2">
      <c r="A113" s="63" t="s">
        <v>359</v>
      </c>
      <c r="B113" s="33" t="s">
        <v>398</v>
      </c>
      <c r="C113" s="34"/>
      <c r="D113" s="66"/>
      <c r="E113" s="66"/>
      <c r="F113" s="34"/>
      <c r="G113" s="66"/>
      <c r="H113" s="66"/>
      <c r="I113" s="34"/>
      <c r="J113" s="34"/>
      <c r="K113" s="66"/>
      <c r="L113" s="66"/>
      <c r="M113" s="66"/>
      <c r="N113" s="66"/>
      <c r="O113" s="66"/>
      <c r="P113" s="132"/>
      <c r="Q113" s="65"/>
      <c r="R113" s="67"/>
    </row>
    <row r="114" spans="1:19" s="4" customFormat="1" ht="15" customHeight="1" x14ac:dyDescent="0.2">
      <c r="A114" s="63" t="s">
        <v>360</v>
      </c>
      <c r="B114" s="33" t="s">
        <v>366</v>
      </c>
      <c r="C114" s="34">
        <f t="shared" si="79"/>
        <v>0</v>
      </c>
      <c r="D114" s="66">
        <v>0</v>
      </c>
      <c r="E114" s="66">
        <v>0</v>
      </c>
      <c r="F114" s="34">
        <f t="shared" si="80"/>
        <v>0</v>
      </c>
      <c r="G114" s="66">
        <v>0</v>
      </c>
      <c r="H114" s="66">
        <v>0</v>
      </c>
      <c r="I114" s="34">
        <f t="shared" si="81"/>
        <v>0</v>
      </c>
      <c r="J114" s="34"/>
      <c r="K114" s="66">
        <v>0</v>
      </c>
      <c r="L114" s="66">
        <v>0</v>
      </c>
      <c r="M114" s="66">
        <v>0</v>
      </c>
      <c r="N114" s="66">
        <v>0</v>
      </c>
      <c r="O114" s="66">
        <v>0</v>
      </c>
      <c r="P114" s="132" t="str">
        <f t="shared" ref="P114:P115" si="82">IF(C114=SUM(K114:O114),"ok","Eroare")</f>
        <v>ok</v>
      </c>
      <c r="Q114" s="65" t="s">
        <v>217</v>
      </c>
      <c r="R114" s="67" t="s">
        <v>370</v>
      </c>
    </row>
    <row r="115" spans="1:19" s="4" customFormat="1" ht="15" customHeight="1" x14ac:dyDescent="0.2">
      <c r="A115" s="63" t="s">
        <v>361</v>
      </c>
      <c r="B115" s="33" t="s">
        <v>353</v>
      </c>
      <c r="C115" s="34">
        <f t="shared" si="79"/>
        <v>0</v>
      </c>
      <c r="D115" s="66">
        <v>0</v>
      </c>
      <c r="E115" s="66">
        <v>0</v>
      </c>
      <c r="F115" s="34">
        <f t="shared" si="80"/>
        <v>0</v>
      </c>
      <c r="G115" s="66">
        <v>0</v>
      </c>
      <c r="H115" s="66">
        <v>0</v>
      </c>
      <c r="I115" s="34">
        <f t="shared" si="81"/>
        <v>0</v>
      </c>
      <c r="J115" s="34"/>
      <c r="K115" s="66">
        <v>0</v>
      </c>
      <c r="L115" s="66">
        <v>0</v>
      </c>
      <c r="M115" s="66">
        <v>0</v>
      </c>
      <c r="N115" s="66">
        <v>0</v>
      </c>
      <c r="O115" s="66">
        <v>0</v>
      </c>
      <c r="P115" s="132" t="str">
        <f t="shared" si="82"/>
        <v>ok</v>
      </c>
      <c r="Q115" s="65" t="s">
        <v>217</v>
      </c>
      <c r="R115" s="67" t="s">
        <v>371</v>
      </c>
    </row>
    <row r="116" spans="1:19" s="4" customFormat="1" ht="15" customHeight="1" x14ac:dyDescent="0.2">
      <c r="A116" s="41"/>
      <c r="B116" s="33" t="s">
        <v>298</v>
      </c>
      <c r="C116" s="34">
        <f t="shared" ref="C116" si="83">F116+I116</f>
        <v>0</v>
      </c>
      <c r="D116" s="34"/>
      <c r="E116" s="34"/>
      <c r="F116" s="34">
        <f>SUM(F108:F115)</f>
        <v>0</v>
      </c>
      <c r="G116" s="34"/>
      <c r="H116" s="34"/>
      <c r="I116" s="34">
        <f>SUM(I108:I115)</f>
        <v>0</v>
      </c>
      <c r="J116" s="34"/>
      <c r="K116" s="34">
        <f>SUM(K108:K115)</f>
        <v>0</v>
      </c>
      <c r="L116" s="34">
        <f>SUM(L108:L115)</f>
        <v>0</v>
      </c>
      <c r="M116" s="34">
        <f>SUM(M108:M115)</f>
        <v>0</v>
      </c>
      <c r="N116" s="34">
        <f>SUM(N108:N115)</f>
        <v>0</v>
      </c>
      <c r="O116" s="34">
        <f>SUM(O108:O115)</f>
        <v>0</v>
      </c>
      <c r="P116" s="132" t="str">
        <f t="shared" si="3"/>
        <v>ok</v>
      </c>
      <c r="Q116" s="23"/>
    </row>
    <row r="117" spans="1:19" s="4" customFormat="1" ht="15.75" thickBot="1" x14ac:dyDescent="0.25">
      <c r="A117" s="41"/>
      <c r="B117" s="144" t="s">
        <v>165</v>
      </c>
      <c r="C117" s="145">
        <f>F117+I117</f>
        <v>0</v>
      </c>
      <c r="D117" s="145"/>
      <c r="E117" s="145"/>
      <c r="F117" s="146">
        <f>F116+F106+F61+F57+F46+F35+F15+F12</f>
        <v>0</v>
      </c>
      <c r="G117" s="145"/>
      <c r="H117" s="145"/>
      <c r="I117" s="146">
        <f>I116+I106+I61+I57+I46+I35+I15+I12</f>
        <v>0</v>
      </c>
      <c r="J117" s="145"/>
      <c r="K117" s="146">
        <f>K116+K106+K61+K57+K46+K35+K15+K12</f>
        <v>0</v>
      </c>
      <c r="L117" s="146">
        <f>L116+L106+L61+L57+L46+L35+L15+L12</f>
        <v>0</v>
      </c>
      <c r="M117" s="146">
        <f>M116+M106+M61+M57+M46+M35+M15+M12</f>
        <v>0</v>
      </c>
      <c r="N117" s="146">
        <f>N116+N106+N61+N57+N46+N35+N15+N12</f>
        <v>0</v>
      </c>
      <c r="O117" s="146">
        <f>O116+O106+O61+O57+O46+O35+O15+O12</f>
        <v>0</v>
      </c>
      <c r="P117" s="132" t="str">
        <f t="shared" si="3"/>
        <v>ok</v>
      </c>
      <c r="Q117" s="23"/>
      <c r="S117" s="26"/>
    </row>
    <row r="118" spans="1:19" s="27" customFormat="1" ht="17.25" thickTop="1" x14ac:dyDescent="0.2">
      <c r="A118" s="41"/>
      <c r="B118" s="70" t="s">
        <v>19</v>
      </c>
      <c r="C118" s="34"/>
      <c r="D118" s="34"/>
      <c r="E118" s="34"/>
      <c r="F118" s="34"/>
      <c r="G118" s="34"/>
      <c r="H118" s="34"/>
      <c r="I118" s="34"/>
      <c r="J118" s="34"/>
      <c r="K118" s="66">
        <v>0</v>
      </c>
      <c r="L118" s="66">
        <v>0</v>
      </c>
      <c r="M118" s="66">
        <v>0</v>
      </c>
      <c r="N118" s="66">
        <v>0</v>
      </c>
      <c r="O118" s="66">
        <v>0</v>
      </c>
      <c r="P118" s="132" t="str">
        <f t="shared" si="3"/>
        <v>ok</v>
      </c>
      <c r="Q118" s="23"/>
      <c r="S118" s="28"/>
    </row>
    <row r="119" spans="1:19" s="27" customFormat="1" ht="15" customHeight="1" x14ac:dyDescent="0.2">
      <c r="A119" s="41"/>
      <c r="B119" s="70" t="s">
        <v>20</v>
      </c>
      <c r="C119" s="34"/>
      <c r="D119" s="34"/>
      <c r="E119" s="34"/>
      <c r="F119" s="34"/>
      <c r="G119" s="34"/>
      <c r="H119" s="34"/>
      <c r="I119" s="34"/>
      <c r="J119" s="34"/>
      <c r="K119" s="66">
        <v>0</v>
      </c>
      <c r="L119" s="66">
        <v>0</v>
      </c>
      <c r="M119" s="66">
        <v>0</v>
      </c>
      <c r="N119" s="66">
        <v>0</v>
      </c>
      <c r="O119" s="66">
        <v>0</v>
      </c>
      <c r="P119" s="132" t="str">
        <f t="shared" si="3"/>
        <v>ok</v>
      </c>
      <c r="Q119" s="23"/>
    </row>
    <row r="120" spans="1:19" s="3" customFormat="1" x14ac:dyDescent="0.25">
      <c r="A120" s="29"/>
      <c r="B120" s="30" t="s">
        <v>21</v>
      </c>
      <c r="C120" s="31"/>
      <c r="D120" s="31"/>
      <c r="E120" s="31"/>
      <c r="F120" s="31"/>
      <c r="G120" s="31"/>
      <c r="H120" s="31"/>
      <c r="I120" s="31"/>
      <c r="J120" s="31"/>
      <c r="K120" s="32" t="e">
        <f>K118/$F$117</f>
        <v>#DIV/0!</v>
      </c>
      <c r="L120" s="32" t="e">
        <f>L118/$F$117</f>
        <v>#DIV/0!</v>
      </c>
      <c r="M120" s="32" t="e">
        <f>M118/$F$117</f>
        <v>#DIV/0!</v>
      </c>
      <c r="N120" s="32" t="e">
        <f>N118/$F$117</f>
        <v>#DIV/0!</v>
      </c>
      <c r="O120" s="32" t="e">
        <f>O118/$F$117</f>
        <v>#DIV/0!</v>
      </c>
      <c r="P120" s="132"/>
      <c r="Q120" s="23"/>
    </row>
    <row r="121" spans="1:19" s="3" customFormat="1" x14ac:dyDescent="0.2">
      <c r="A121" s="29"/>
      <c r="B121" s="33"/>
      <c r="C121" s="34"/>
      <c r="D121" s="34"/>
      <c r="E121" s="34"/>
      <c r="F121" s="34"/>
      <c r="G121" s="34"/>
      <c r="H121" s="34"/>
      <c r="I121" s="34"/>
      <c r="J121" s="34"/>
      <c r="K121" s="2"/>
      <c r="L121" s="2"/>
      <c r="M121" s="2"/>
      <c r="N121" s="2"/>
      <c r="O121" s="2"/>
      <c r="P121" s="132"/>
      <c r="Q121" s="23"/>
    </row>
    <row r="122" spans="1:19" s="35" customFormat="1" ht="12.75" x14ac:dyDescent="0.2">
      <c r="A122" s="29"/>
      <c r="B122" s="33"/>
      <c r="C122" s="34"/>
      <c r="D122" s="34"/>
      <c r="E122" s="34"/>
      <c r="F122" s="34"/>
      <c r="G122" s="34"/>
      <c r="H122" s="34"/>
      <c r="I122" s="34"/>
      <c r="J122" s="34"/>
      <c r="K122" s="2"/>
      <c r="L122" s="2"/>
      <c r="M122" s="2"/>
      <c r="N122" s="2"/>
      <c r="O122" s="2"/>
      <c r="P122" s="132"/>
      <c r="Q122" s="23"/>
    </row>
    <row r="123" spans="1:19" s="35" customFormat="1" ht="15.75" x14ac:dyDescent="0.2">
      <c r="A123" s="29"/>
      <c r="B123" s="36" t="s">
        <v>22</v>
      </c>
      <c r="C123" s="34"/>
      <c r="D123" s="34"/>
      <c r="E123" s="34"/>
      <c r="F123" s="34"/>
      <c r="G123" s="34"/>
      <c r="H123" s="34"/>
      <c r="I123" s="34"/>
      <c r="J123" s="34"/>
      <c r="K123" s="2"/>
      <c r="L123" s="2"/>
      <c r="M123" s="2"/>
      <c r="N123" s="2"/>
      <c r="O123" s="2"/>
      <c r="P123" s="132"/>
      <c r="Q123" s="23"/>
    </row>
    <row r="124" spans="1:19" s="35" customFormat="1" ht="12.75" x14ac:dyDescent="0.2">
      <c r="A124" s="29"/>
      <c r="B124" s="33"/>
      <c r="C124" s="37"/>
      <c r="D124" s="37"/>
      <c r="E124" s="37"/>
      <c r="F124" s="37"/>
      <c r="G124" s="37"/>
      <c r="H124" s="37"/>
      <c r="I124" s="37"/>
      <c r="J124" s="37"/>
      <c r="K124" s="2"/>
      <c r="L124" s="2"/>
      <c r="M124" s="2"/>
      <c r="N124" s="2"/>
      <c r="O124" s="2"/>
      <c r="P124" s="132"/>
      <c r="Q124" s="23"/>
    </row>
    <row r="125" spans="1:19" s="35" customFormat="1" ht="12.75" x14ac:dyDescent="0.2">
      <c r="A125" s="29"/>
      <c r="B125" s="33"/>
      <c r="C125" s="37"/>
      <c r="D125" s="37"/>
      <c r="E125" s="37"/>
      <c r="F125" s="37"/>
      <c r="G125" s="37"/>
      <c r="H125" s="37"/>
      <c r="I125" s="37"/>
      <c r="J125" s="37"/>
      <c r="K125" s="2"/>
      <c r="L125" s="2"/>
      <c r="M125" s="2"/>
      <c r="N125" s="2"/>
      <c r="O125" s="2"/>
      <c r="P125" s="132"/>
      <c r="Q125" s="23"/>
    </row>
    <row r="126" spans="1:19" s="40" customFormat="1" ht="12.75" x14ac:dyDescent="0.2">
      <c r="A126" s="38"/>
      <c r="B126" s="39"/>
      <c r="C126" s="34"/>
      <c r="D126" s="34"/>
      <c r="E126" s="34"/>
      <c r="F126" s="34"/>
      <c r="G126" s="34"/>
      <c r="H126" s="34"/>
      <c r="I126" s="34"/>
      <c r="J126" s="34"/>
      <c r="K126" s="2"/>
      <c r="L126" s="2"/>
      <c r="M126" s="2"/>
      <c r="N126" s="2"/>
      <c r="O126" s="2"/>
      <c r="P126" s="132"/>
      <c r="Q126" s="23"/>
    </row>
    <row r="127" spans="1:19" s="44" customFormat="1" ht="20.25" x14ac:dyDescent="0.3">
      <c r="A127" s="41"/>
      <c r="B127" s="42"/>
      <c r="C127" s="43" t="s">
        <v>12</v>
      </c>
      <c r="D127" s="191" t="s">
        <v>13</v>
      </c>
      <c r="E127" s="191"/>
      <c r="F127" s="191"/>
      <c r="G127" s="191"/>
      <c r="H127" s="191"/>
      <c r="I127" s="49"/>
      <c r="J127" s="49"/>
      <c r="P127" s="132"/>
      <c r="Q127" s="23"/>
    </row>
    <row r="128" spans="1:19" s="49" customFormat="1" ht="12.75" x14ac:dyDescent="0.2">
      <c r="A128" s="45"/>
      <c r="B128" s="46" t="s">
        <v>14</v>
      </c>
      <c r="C128" s="47" t="s">
        <v>181</v>
      </c>
      <c r="D128" s="48" t="s">
        <v>15</v>
      </c>
      <c r="E128" s="48" t="s">
        <v>16</v>
      </c>
      <c r="F128" s="48" t="s">
        <v>17</v>
      </c>
      <c r="G128" s="48" t="s">
        <v>18</v>
      </c>
      <c r="H128" s="48" t="s">
        <v>129</v>
      </c>
      <c r="P128" s="132"/>
      <c r="Q128" s="23"/>
    </row>
    <row r="129" spans="1:21" s="53" customFormat="1" ht="12.75" x14ac:dyDescent="0.2">
      <c r="A129" s="50" t="s">
        <v>166</v>
      </c>
      <c r="B129" s="51" t="s">
        <v>167</v>
      </c>
      <c r="C129" s="5">
        <f>SUM(D129:H129)</f>
        <v>0</v>
      </c>
      <c r="D129" s="52">
        <f>SUM(D130:D131)</f>
        <v>0</v>
      </c>
      <c r="E129" s="52">
        <f t="shared" ref="E129:H129" si="84">SUM(E130:E131)</f>
        <v>0</v>
      </c>
      <c r="F129" s="52">
        <f t="shared" si="84"/>
        <v>0</v>
      </c>
      <c r="G129" s="52">
        <f t="shared" si="84"/>
        <v>0</v>
      </c>
      <c r="H129" s="52">
        <f t="shared" si="84"/>
        <v>0</v>
      </c>
      <c r="I129" s="49"/>
      <c r="J129" s="49"/>
      <c r="P129" s="132"/>
      <c r="Q129" s="23"/>
    </row>
    <row r="130" spans="1:21" s="49" customFormat="1" ht="12.75" x14ac:dyDescent="0.2">
      <c r="A130" s="54" t="s">
        <v>168</v>
      </c>
      <c r="B130" s="55" t="s">
        <v>169</v>
      </c>
      <c r="C130" s="5">
        <f>SUM(D130:H130)</f>
        <v>0</v>
      </c>
      <c r="D130" s="156">
        <f>K119</f>
        <v>0</v>
      </c>
      <c r="E130" s="156">
        <f t="shared" ref="E130:H130" si="85">L119</f>
        <v>0</v>
      </c>
      <c r="F130" s="156">
        <f t="shared" si="85"/>
        <v>0</v>
      </c>
      <c r="G130" s="156">
        <f t="shared" si="85"/>
        <v>0</v>
      </c>
      <c r="H130" s="156">
        <f t="shared" si="85"/>
        <v>0</v>
      </c>
      <c r="P130" s="132"/>
      <c r="Q130" s="23"/>
    </row>
    <row r="131" spans="1:21" s="49" customFormat="1" ht="12.75" x14ac:dyDescent="0.2">
      <c r="A131" s="54" t="s">
        <v>170</v>
      </c>
      <c r="B131" s="55" t="s">
        <v>171</v>
      </c>
      <c r="C131" s="5">
        <f>SUM(D131:H131)</f>
        <v>0</v>
      </c>
      <c r="D131" s="156">
        <f>K118</f>
        <v>0</v>
      </c>
      <c r="E131" s="156">
        <f>L118</f>
        <v>0</v>
      </c>
      <c r="F131" s="156">
        <f>M118</f>
        <v>0</v>
      </c>
      <c r="G131" s="156">
        <f>N118</f>
        <v>0</v>
      </c>
      <c r="H131" s="156">
        <f>O118</f>
        <v>0</v>
      </c>
      <c r="P131" s="132"/>
      <c r="Q131" s="23"/>
      <c r="R131" s="1"/>
      <c r="S131" s="1"/>
      <c r="T131" s="1"/>
      <c r="U131" s="1"/>
    </row>
    <row r="132" spans="1:21" s="53" customFormat="1" ht="12.75" x14ac:dyDescent="0.2">
      <c r="A132" s="50" t="s">
        <v>172</v>
      </c>
      <c r="B132" s="51" t="s">
        <v>173</v>
      </c>
      <c r="C132" s="5">
        <f>SUM(D132:H132)</f>
        <v>0</v>
      </c>
      <c r="D132" s="52">
        <f>SUM(D133:D134)</f>
        <v>0</v>
      </c>
      <c r="E132" s="52">
        <f t="shared" ref="E132:H132" si="86">SUM(E133:E134)</f>
        <v>0</v>
      </c>
      <c r="F132" s="52">
        <f t="shared" si="86"/>
        <v>0</v>
      </c>
      <c r="G132" s="52">
        <f t="shared" si="86"/>
        <v>0</v>
      </c>
      <c r="H132" s="52">
        <f t="shared" si="86"/>
        <v>0</v>
      </c>
      <c r="I132" s="49"/>
      <c r="J132" s="49"/>
      <c r="P132" s="132"/>
      <c r="Q132" s="23"/>
    </row>
    <row r="133" spans="1:21" s="49" customFormat="1" ht="12.75" x14ac:dyDescent="0.2">
      <c r="A133" s="54" t="s">
        <v>168</v>
      </c>
      <c r="B133" s="55" t="s">
        <v>174</v>
      </c>
      <c r="C133" s="5">
        <f>SUM(D133:H133)</f>
        <v>0</v>
      </c>
      <c r="D133" s="157">
        <v>0</v>
      </c>
      <c r="E133" s="157">
        <v>0</v>
      </c>
      <c r="F133" s="157">
        <v>0</v>
      </c>
      <c r="G133" s="157">
        <v>0</v>
      </c>
      <c r="H133" s="157">
        <v>0</v>
      </c>
      <c r="P133" s="132"/>
      <c r="Q133" s="23"/>
    </row>
    <row r="134" spans="1:21" s="49" customFormat="1" ht="12.75" x14ac:dyDescent="0.2">
      <c r="A134" s="54" t="s">
        <v>170</v>
      </c>
      <c r="B134" s="55" t="s">
        <v>175</v>
      </c>
      <c r="C134" s="5">
        <v>0</v>
      </c>
      <c r="D134" s="157">
        <v>0</v>
      </c>
      <c r="E134" s="157">
        <v>0</v>
      </c>
      <c r="F134" s="157">
        <v>0</v>
      </c>
      <c r="G134" s="157">
        <v>0</v>
      </c>
      <c r="H134" s="157">
        <v>0</v>
      </c>
      <c r="P134" s="132"/>
      <c r="Q134" s="23"/>
    </row>
    <row r="135" spans="1:21" s="58" customFormat="1" ht="12.75" x14ac:dyDescent="0.2">
      <c r="A135" s="56" t="s">
        <v>176</v>
      </c>
      <c r="B135" s="57" t="s">
        <v>177</v>
      </c>
      <c r="C135" s="5">
        <f>SUM(D135:H135)</f>
        <v>0</v>
      </c>
      <c r="D135" s="156">
        <f>D131-D133</f>
        <v>0</v>
      </c>
      <c r="E135" s="156">
        <f t="shared" ref="E135:H135" si="87">E131-E133</f>
        <v>0</v>
      </c>
      <c r="F135" s="156">
        <f t="shared" si="87"/>
        <v>0</v>
      </c>
      <c r="G135" s="156">
        <f t="shared" si="87"/>
        <v>0</v>
      </c>
      <c r="H135" s="156">
        <f t="shared" si="87"/>
        <v>0</v>
      </c>
      <c r="I135" s="49"/>
      <c r="J135" s="49"/>
      <c r="P135" s="132"/>
      <c r="Q135" s="23"/>
    </row>
    <row r="136" spans="1:21" s="61" customFormat="1" x14ac:dyDescent="0.2">
      <c r="A136" s="59"/>
      <c r="B136" s="60"/>
      <c r="C136" s="34"/>
      <c r="D136" s="34"/>
      <c r="E136" s="34"/>
      <c r="F136" s="34"/>
      <c r="G136" s="34"/>
      <c r="H136" s="34"/>
      <c r="I136" s="49"/>
      <c r="J136" s="49"/>
      <c r="K136" s="2"/>
      <c r="L136" s="2"/>
      <c r="M136" s="2"/>
      <c r="N136" s="2"/>
      <c r="O136" s="2"/>
      <c r="P136" s="132"/>
      <c r="Q136" s="23"/>
    </row>
    <row r="137" spans="1:21" s="61" customFormat="1" x14ac:dyDescent="0.2">
      <c r="A137" s="59"/>
      <c r="B137" s="60"/>
      <c r="C137" s="34"/>
      <c r="D137" s="34"/>
      <c r="E137" s="34"/>
      <c r="F137" s="34"/>
      <c r="G137" s="34"/>
      <c r="H137" s="34"/>
      <c r="I137" s="34"/>
      <c r="J137" s="34"/>
      <c r="K137" s="2"/>
      <c r="L137" s="2"/>
      <c r="M137" s="2"/>
      <c r="N137" s="2"/>
      <c r="O137" s="2"/>
      <c r="P137" s="132"/>
      <c r="Q137" s="23"/>
    </row>
    <row r="138" spans="1:21" s="24" customFormat="1" x14ac:dyDescent="0.2">
      <c r="A138" s="19"/>
      <c r="B138" s="62"/>
      <c r="C138" s="34"/>
      <c r="D138" s="34"/>
      <c r="E138" s="34"/>
      <c r="F138" s="34"/>
      <c r="G138" s="34"/>
      <c r="H138" s="34"/>
      <c r="I138" s="34"/>
      <c r="J138" s="34"/>
      <c r="K138" s="2"/>
      <c r="L138" s="2"/>
      <c r="M138" s="2"/>
      <c r="N138" s="2"/>
      <c r="O138" s="2"/>
      <c r="P138" s="132"/>
      <c r="Q138" s="23"/>
    </row>
    <row r="139" spans="1:21" s="24" customFormat="1" x14ac:dyDescent="0.2">
      <c r="A139" s="19"/>
      <c r="B139" s="62"/>
      <c r="C139" s="34"/>
      <c r="D139" s="34"/>
      <c r="E139" s="34"/>
      <c r="F139" s="34"/>
      <c r="G139" s="34"/>
      <c r="H139" s="34"/>
      <c r="I139" s="34"/>
      <c r="J139" s="34"/>
      <c r="K139" s="2"/>
      <c r="L139" s="2"/>
      <c r="M139" s="2"/>
      <c r="N139" s="2"/>
      <c r="O139" s="2"/>
      <c r="P139" s="132"/>
      <c r="Q139" s="23"/>
    </row>
    <row r="140" spans="1:21" s="24" customFormat="1" x14ac:dyDescent="0.2">
      <c r="A140" s="19"/>
      <c r="B140" s="62"/>
      <c r="C140" s="34"/>
      <c r="D140" s="34"/>
      <c r="E140" s="34"/>
      <c r="F140" s="34"/>
      <c r="G140" s="34"/>
      <c r="H140" s="34"/>
      <c r="I140" s="34"/>
      <c r="J140" s="34"/>
      <c r="K140" s="2"/>
      <c r="L140" s="2"/>
      <c r="M140" s="2"/>
      <c r="N140" s="2"/>
      <c r="O140" s="2"/>
      <c r="P140" s="132"/>
      <c r="Q140" s="23"/>
    </row>
    <row r="141" spans="1:21" s="24" customFormat="1" x14ac:dyDescent="0.2">
      <c r="A141" s="19"/>
      <c r="B141" s="62"/>
      <c r="C141" s="34"/>
      <c r="D141" s="34"/>
      <c r="E141" s="34"/>
      <c r="F141" s="34"/>
      <c r="G141" s="34"/>
      <c r="H141" s="34"/>
      <c r="I141" s="34"/>
      <c r="J141" s="34"/>
      <c r="K141" s="2"/>
      <c r="L141" s="2"/>
      <c r="M141" s="2"/>
      <c r="N141" s="2"/>
      <c r="O141" s="2"/>
      <c r="P141" s="132"/>
      <c r="Q141" s="23"/>
    </row>
    <row r="142" spans="1:21" s="24" customFormat="1" x14ac:dyDescent="0.2">
      <c r="A142" s="19"/>
      <c r="B142" s="62"/>
      <c r="C142" s="34"/>
      <c r="D142" s="34"/>
      <c r="E142" s="34"/>
      <c r="F142" s="34"/>
      <c r="G142" s="34"/>
      <c r="H142" s="34"/>
      <c r="I142" s="34"/>
      <c r="J142" s="34"/>
      <c r="K142" s="2"/>
      <c r="L142" s="2"/>
      <c r="M142" s="2"/>
      <c r="N142" s="2"/>
      <c r="O142" s="2"/>
      <c r="P142" s="132"/>
      <c r="Q142" s="23"/>
    </row>
    <row r="143" spans="1:21" s="24" customFormat="1" x14ac:dyDescent="0.2">
      <c r="A143" s="19"/>
      <c r="B143" s="62"/>
      <c r="C143" s="34"/>
      <c r="D143" s="34"/>
      <c r="E143" s="34"/>
      <c r="F143" s="34"/>
      <c r="G143" s="34"/>
      <c r="H143" s="34"/>
      <c r="I143" s="34"/>
      <c r="J143" s="34"/>
      <c r="K143" s="2"/>
      <c r="L143" s="2"/>
      <c r="M143" s="2"/>
      <c r="N143" s="2"/>
      <c r="O143" s="2"/>
      <c r="P143" s="132"/>
      <c r="Q143" s="23"/>
    </row>
    <row r="144" spans="1:21" s="24" customFormat="1" x14ac:dyDescent="0.2">
      <c r="A144" s="19"/>
      <c r="B144" s="62"/>
      <c r="C144" s="34"/>
      <c r="D144" s="34"/>
      <c r="E144" s="34"/>
      <c r="F144" s="34"/>
      <c r="G144" s="34"/>
      <c r="H144" s="34"/>
      <c r="I144" s="34"/>
      <c r="J144" s="34"/>
      <c r="K144" s="2"/>
      <c r="L144" s="2"/>
      <c r="M144" s="2"/>
      <c r="N144" s="2"/>
      <c r="O144" s="2"/>
      <c r="P144" s="132"/>
      <c r="Q144" s="23"/>
    </row>
    <row r="145" spans="1:17" s="24" customFormat="1" x14ac:dyDescent="0.2">
      <c r="A145" s="19"/>
      <c r="B145" s="62"/>
      <c r="C145" s="34"/>
      <c r="D145" s="34"/>
      <c r="E145" s="34"/>
      <c r="F145" s="34"/>
      <c r="G145" s="34"/>
      <c r="H145" s="34"/>
      <c r="I145" s="34"/>
      <c r="J145" s="34"/>
      <c r="K145" s="2"/>
      <c r="L145" s="2"/>
      <c r="M145" s="2"/>
      <c r="N145" s="2"/>
      <c r="O145" s="2"/>
      <c r="P145" s="132"/>
      <c r="Q145" s="23"/>
    </row>
    <row r="146" spans="1:17" s="24" customFormat="1" x14ac:dyDescent="0.2">
      <c r="A146" s="19"/>
      <c r="B146" s="62"/>
      <c r="C146" s="34"/>
      <c r="D146" s="34"/>
      <c r="E146" s="34"/>
      <c r="F146" s="34"/>
      <c r="G146" s="34"/>
      <c r="H146" s="34"/>
      <c r="I146" s="34"/>
      <c r="J146" s="34"/>
      <c r="K146" s="2"/>
      <c r="L146" s="2"/>
      <c r="M146" s="2"/>
      <c r="N146" s="2"/>
      <c r="O146" s="2"/>
      <c r="P146" s="132"/>
      <c r="Q146" s="23"/>
    </row>
    <row r="147" spans="1:17" s="24" customFormat="1" x14ac:dyDescent="0.2">
      <c r="A147" s="19"/>
      <c r="B147" s="62"/>
      <c r="C147" s="34"/>
      <c r="D147" s="34"/>
      <c r="E147" s="34"/>
      <c r="F147" s="34"/>
      <c r="G147" s="34"/>
      <c r="H147" s="34"/>
      <c r="I147" s="34"/>
      <c r="J147" s="34"/>
      <c r="K147" s="2"/>
      <c r="L147" s="2"/>
      <c r="M147" s="2"/>
      <c r="N147" s="2"/>
      <c r="O147" s="2"/>
      <c r="P147" s="132"/>
      <c r="Q147" s="23"/>
    </row>
    <row r="148" spans="1:17" s="24" customFormat="1" x14ac:dyDescent="0.2">
      <c r="A148" s="19"/>
      <c r="B148" s="62"/>
      <c r="C148" s="34"/>
      <c r="D148" s="34"/>
      <c r="E148" s="34"/>
      <c r="F148" s="34"/>
      <c r="G148" s="34"/>
      <c r="H148" s="34"/>
      <c r="I148" s="34"/>
      <c r="J148" s="34"/>
      <c r="K148" s="2"/>
      <c r="L148" s="2"/>
      <c r="M148" s="2"/>
      <c r="N148" s="2"/>
      <c r="O148" s="2"/>
      <c r="P148" s="132"/>
      <c r="Q148" s="23"/>
    </row>
    <row r="149" spans="1:17" s="24" customFormat="1" x14ac:dyDescent="0.2">
      <c r="A149" s="19"/>
      <c r="B149" s="62"/>
      <c r="C149" s="34"/>
      <c r="D149" s="34"/>
      <c r="E149" s="34"/>
      <c r="F149" s="34"/>
      <c r="G149" s="34"/>
      <c r="H149" s="34"/>
      <c r="I149" s="34"/>
      <c r="J149" s="34"/>
      <c r="K149" s="2"/>
      <c r="L149" s="2"/>
      <c r="M149" s="2"/>
      <c r="N149" s="2"/>
      <c r="O149" s="2"/>
      <c r="P149" s="132"/>
      <c r="Q149" s="23"/>
    </row>
    <row r="150" spans="1:17" s="24" customFormat="1" x14ac:dyDescent="0.2">
      <c r="A150" s="19"/>
      <c r="B150" s="62"/>
      <c r="C150" s="34"/>
      <c r="D150" s="34"/>
      <c r="E150" s="34"/>
      <c r="F150" s="34"/>
      <c r="G150" s="34"/>
      <c r="H150" s="34"/>
      <c r="I150" s="34"/>
      <c r="J150" s="34"/>
      <c r="K150" s="2"/>
      <c r="L150" s="2"/>
      <c r="M150" s="2"/>
      <c r="N150" s="2"/>
      <c r="O150" s="2"/>
      <c r="P150" s="132"/>
      <c r="Q150" s="23"/>
    </row>
    <row r="151" spans="1:17" s="24" customFormat="1" x14ac:dyDescent="0.2">
      <c r="A151" s="19"/>
      <c r="B151" s="62"/>
      <c r="C151" s="34"/>
      <c r="D151" s="34"/>
      <c r="E151" s="34"/>
      <c r="F151" s="34"/>
      <c r="G151" s="34"/>
      <c r="H151" s="34"/>
      <c r="I151" s="34"/>
      <c r="J151" s="34"/>
      <c r="K151" s="2"/>
      <c r="L151" s="2"/>
      <c r="M151" s="2"/>
      <c r="N151" s="2"/>
      <c r="O151" s="2"/>
      <c r="P151" s="132"/>
      <c r="Q151" s="23"/>
    </row>
    <row r="152" spans="1:17" s="24" customFormat="1" x14ac:dyDescent="0.2">
      <c r="A152" s="19"/>
      <c r="B152" s="62"/>
      <c r="C152" s="34"/>
      <c r="D152" s="34"/>
      <c r="E152" s="34"/>
      <c r="F152" s="34"/>
      <c r="G152" s="34"/>
      <c r="H152" s="34"/>
      <c r="I152" s="34"/>
      <c r="J152" s="34"/>
      <c r="K152" s="2"/>
      <c r="L152" s="2"/>
      <c r="M152" s="2"/>
      <c r="N152" s="2"/>
      <c r="O152" s="2"/>
      <c r="P152" s="132"/>
      <c r="Q152" s="23"/>
    </row>
    <row r="153" spans="1:17" s="24" customFormat="1" x14ac:dyDescent="0.2">
      <c r="A153" s="19"/>
      <c r="B153" s="62"/>
      <c r="C153" s="34"/>
      <c r="D153" s="34"/>
      <c r="E153" s="34"/>
      <c r="F153" s="34"/>
      <c r="G153" s="34"/>
      <c r="H153" s="34"/>
      <c r="I153" s="34"/>
      <c r="J153" s="34"/>
      <c r="K153" s="2"/>
      <c r="L153" s="2"/>
      <c r="M153" s="2"/>
      <c r="N153" s="2"/>
      <c r="O153" s="2"/>
      <c r="P153" s="132"/>
      <c r="Q153" s="23"/>
    </row>
    <row r="154" spans="1:17" s="24" customFormat="1" x14ac:dyDescent="0.2">
      <c r="A154" s="19"/>
      <c r="B154" s="62"/>
      <c r="C154" s="34"/>
      <c r="D154" s="34"/>
      <c r="E154" s="34"/>
      <c r="F154" s="34"/>
      <c r="G154" s="34"/>
      <c r="H154" s="34"/>
      <c r="I154" s="34"/>
      <c r="J154" s="34"/>
      <c r="K154" s="2"/>
      <c r="L154" s="2"/>
      <c r="M154" s="2"/>
      <c r="N154" s="2"/>
      <c r="O154" s="2"/>
      <c r="P154" s="132"/>
      <c r="Q154" s="23"/>
    </row>
    <row r="155" spans="1:17" s="24" customFormat="1" x14ac:dyDescent="0.2">
      <c r="A155" s="19"/>
      <c r="B155" s="62"/>
      <c r="C155" s="34"/>
      <c r="D155" s="34"/>
      <c r="E155" s="34"/>
      <c r="F155" s="34"/>
      <c r="G155" s="34"/>
      <c r="H155" s="34"/>
      <c r="I155" s="34"/>
      <c r="J155" s="34"/>
      <c r="K155" s="2"/>
      <c r="L155" s="2"/>
      <c r="M155" s="2"/>
      <c r="N155" s="2"/>
      <c r="O155" s="2"/>
      <c r="P155" s="132"/>
      <c r="Q155" s="23"/>
    </row>
    <row r="156" spans="1:17" s="24" customFormat="1" x14ac:dyDescent="0.2">
      <c r="A156" s="19"/>
      <c r="B156" s="62"/>
      <c r="C156" s="34"/>
      <c r="D156" s="34"/>
      <c r="E156" s="34"/>
      <c r="F156" s="34"/>
      <c r="G156" s="34"/>
      <c r="H156" s="34"/>
      <c r="I156" s="34"/>
      <c r="J156" s="34"/>
      <c r="K156" s="2"/>
      <c r="L156" s="2"/>
      <c r="M156" s="2"/>
      <c r="N156" s="2"/>
      <c r="O156" s="2"/>
      <c r="P156" s="132"/>
      <c r="Q156" s="23"/>
    </row>
    <row r="157" spans="1:17" s="24" customFormat="1" x14ac:dyDescent="0.2">
      <c r="A157" s="19"/>
      <c r="B157" s="62"/>
      <c r="C157" s="34"/>
      <c r="D157" s="34"/>
      <c r="E157" s="34"/>
      <c r="F157" s="34"/>
      <c r="G157" s="34"/>
      <c r="H157" s="34"/>
      <c r="I157" s="34"/>
      <c r="J157" s="34"/>
      <c r="K157" s="2"/>
      <c r="L157" s="2"/>
      <c r="M157" s="2"/>
      <c r="N157" s="2"/>
      <c r="O157" s="2"/>
      <c r="P157" s="132"/>
      <c r="Q157" s="23"/>
    </row>
    <row r="158" spans="1:17" s="24" customFormat="1" x14ac:dyDescent="0.2">
      <c r="A158" s="19"/>
      <c r="B158" s="62"/>
      <c r="C158" s="34"/>
      <c r="D158" s="34"/>
      <c r="E158" s="34"/>
      <c r="F158" s="34"/>
      <c r="G158" s="34"/>
      <c r="H158" s="34"/>
      <c r="I158" s="34"/>
      <c r="J158" s="34"/>
      <c r="K158" s="2"/>
      <c r="L158" s="2"/>
      <c r="M158" s="2"/>
      <c r="N158" s="2"/>
      <c r="O158" s="2"/>
      <c r="P158" s="132"/>
      <c r="Q158" s="23"/>
    </row>
  </sheetData>
  <mergeCells count="16">
    <mergeCell ref="B3:O3"/>
    <mergeCell ref="D6:E6"/>
    <mergeCell ref="F6:F7"/>
    <mergeCell ref="G6:H6"/>
    <mergeCell ref="I6:I7"/>
    <mergeCell ref="K6:O6"/>
    <mergeCell ref="B107:O107"/>
    <mergeCell ref="D127:H127"/>
    <mergeCell ref="B8:O8"/>
    <mergeCell ref="B13:O13"/>
    <mergeCell ref="B16:O16"/>
    <mergeCell ref="B47:O47"/>
    <mergeCell ref="B66:O66"/>
    <mergeCell ref="B36:O36"/>
    <mergeCell ref="B58:O58"/>
    <mergeCell ref="B62:O62"/>
  </mergeCells>
  <phoneticPr fontId="5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3"/>
  <dimension ref="A1:AO176"/>
  <sheetViews>
    <sheetView workbookViewId="0">
      <pane ySplit="4" topLeftCell="A5" activePane="bottomLeft" state="frozen"/>
      <selection pane="bottomLeft" activeCell="J12" sqref="J12"/>
    </sheetView>
  </sheetViews>
  <sheetFormatPr defaultColWidth="8.85546875" defaultRowHeight="15" x14ac:dyDescent="0.25"/>
  <cols>
    <col min="1" max="1" width="45.7109375" style="71" customWidth="1"/>
    <col min="2" max="7" width="15.5703125" style="2" customWidth="1"/>
    <col min="8" max="8" width="15.5703125" style="73" customWidth="1"/>
    <col min="9" max="15" width="15.5703125" style="2" customWidth="1"/>
    <col min="16" max="16" width="7.7109375" style="2" bestFit="1" customWidth="1"/>
    <col min="17" max="17" width="7.28515625" style="10" bestFit="1" customWidth="1"/>
    <col min="18" max="30" width="9.140625" style="74" customWidth="1"/>
    <col min="31" max="16384" width="8.85546875" style="12"/>
  </cols>
  <sheetData>
    <row r="1" spans="1:32" ht="54" customHeight="1" x14ac:dyDescent="0.25">
      <c r="A1" s="211" t="s">
        <v>182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72"/>
    </row>
    <row r="2" spans="1:32" ht="20.25" x14ac:dyDescent="0.25">
      <c r="A2" s="77"/>
      <c r="B2" s="78"/>
      <c r="C2" s="78"/>
      <c r="I2" s="72"/>
      <c r="J2" s="72"/>
      <c r="K2" s="72"/>
      <c r="L2" s="72"/>
    </row>
    <row r="3" spans="1:32" ht="27.75" customHeight="1" x14ac:dyDescent="0.25">
      <c r="A3" s="205" t="s">
        <v>23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</row>
    <row r="4" spans="1:32" s="24" customFormat="1" ht="36" customHeight="1" x14ac:dyDescent="0.25">
      <c r="A4" s="212" t="s">
        <v>24</v>
      </c>
      <c r="B4" s="212"/>
      <c r="C4" s="212"/>
      <c r="D4" s="212"/>
      <c r="E4" s="212"/>
      <c r="F4" s="212"/>
      <c r="G4" s="212"/>
      <c r="H4" s="212"/>
      <c r="I4" s="212"/>
      <c r="J4" s="212"/>
      <c r="K4" s="212"/>
      <c r="L4" s="212"/>
      <c r="M4" s="212"/>
      <c r="N4" s="212"/>
      <c r="O4" s="212"/>
      <c r="P4" s="212"/>
      <c r="Q4" s="212"/>
      <c r="R4" s="212"/>
      <c r="S4" s="212"/>
      <c r="T4" s="212"/>
      <c r="U4" s="212"/>
      <c r="V4" s="212"/>
      <c r="W4" s="212"/>
      <c r="X4" s="212"/>
      <c r="Y4" s="212"/>
      <c r="Z4" s="212"/>
      <c r="AA4" s="212"/>
      <c r="AB4" s="212"/>
      <c r="AC4" s="212"/>
      <c r="AD4" s="212"/>
      <c r="AE4" s="212"/>
      <c r="AF4" s="212"/>
    </row>
    <row r="5" spans="1:32" s="24" customFormat="1" ht="36" customHeight="1" x14ac:dyDescent="0.25">
      <c r="A5" s="79"/>
      <c r="B5" s="80"/>
      <c r="C5" s="81" t="s">
        <v>183</v>
      </c>
      <c r="D5" s="81" t="s">
        <v>183</v>
      </c>
      <c r="E5" s="81" t="s">
        <v>183</v>
      </c>
      <c r="F5" s="81" t="s">
        <v>183</v>
      </c>
      <c r="G5" s="81" t="s">
        <v>183</v>
      </c>
      <c r="H5" s="81" t="s">
        <v>184</v>
      </c>
      <c r="I5" s="81" t="s">
        <v>184</v>
      </c>
      <c r="J5" s="81" t="s">
        <v>184</v>
      </c>
      <c r="K5" s="81" t="s">
        <v>184</v>
      </c>
      <c r="L5" s="81" t="s">
        <v>184</v>
      </c>
      <c r="M5" s="81" t="s">
        <v>184</v>
      </c>
      <c r="N5" s="81" t="s">
        <v>184</v>
      </c>
      <c r="O5" s="81" t="s">
        <v>184</v>
      </c>
      <c r="P5" s="81" t="s">
        <v>184</v>
      </c>
      <c r="Q5" s="81" t="s">
        <v>184</v>
      </c>
      <c r="R5" s="81" t="s">
        <v>184</v>
      </c>
      <c r="S5" s="81" t="s">
        <v>184</v>
      </c>
      <c r="T5" s="81" t="s">
        <v>184</v>
      </c>
      <c r="U5" s="81" t="s">
        <v>184</v>
      </c>
      <c r="V5" s="81" t="s">
        <v>184</v>
      </c>
      <c r="W5" s="81" t="s">
        <v>184</v>
      </c>
      <c r="X5" s="81" t="s">
        <v>184</v>
      </c>
      <c r="Y5" s="81" t="s">
        <v>184</v>
      </c>
      <c r="Z5" s="81" t="s">
        <v>184</v>
      </c>
      <c r="AA5" s="81" t="s">
        <v>184</v>
      </c>
      <c r="AB5" s="81" t="s">
        <v>184</v>
      </c>
      <c r="AC5" s="81" t="s">
        <v>184</v>
      </c>
      <c r="AD5" s="81" t="s">
        <v>184</v>
      </c>
      <c r="AE5" s="81" t="s">
        <v>184</v>
      </c>
      <c r="AF5" s="81" t="s">
        <v>184</v>
      </c>
    </row>
    <row r="6" spans="1:32" s="24" customFormat="1" ht="25.5" x14ac:dyDescent="0.25">
      <c r="A6" s="82" t="s">
        <v>25</v>
      </c>
      <c r="B6" s="81" t="s">
        <v>11</v>
      </c>
      <c r="C6" s="81">
        <v>1</v>
      </c>
      <c r="D6" s="81">
        <v>2</v>
      </c>
      <c r="E6" s="81">
        <v>3</v>
      </c>
      <c r="F6" s="81">
        <v>4</v>
      </c>
      <c r="G6" s="81">
        <v>5</v>
      </c>
      <c r="H6" s="81">
        <v>6</v>
      </c>
      <c r="I6" s="81">
        <v>7</v>
      </c>
      <c r="J6" s="81">
        <v>8</v>
      </c>
      <c r="K6" s="81">
        <v>9</v>
      </c>
      <c r="L6" s="81">
        <v>10</v>
      </c>
      <c r="M6" s="81">
        <v>11</v>
      </c>
      <c r="N6" s="81">
        <v>12</v>
      </c>
      <c r="O6" s="81">
        <v>13</v>
      </c>
      <c r="P6" s="81">
        <v>14</v>
      </c>
      <c r="Q6" s="81">
        <v>15</v>
      </c>
      <c r="R6" s="81">
        <v>16</v>
      </c>
      <c r="S6" s="81">
        <v>17</v>
      </c>
      <c r="T6" s="81">
        <v>18</v>
      </c>
      <c r="U6" s="81">
        <v>19</v>
      </c>
      <c r="V6" s="81">
        <v>20</v>
      </c>
      <c r="W6" s="81">
        <v>21</v>
      </c>
      <c r="X6" s="81">
        <v>22</v>
      </c>
      <c r="Y6" s="81">
        <v>23</v>
      </c>
      <c r="Z6" s="81">
        <v>24</v>
      </c>
      <c r="AA6" s="81">
        <v>25</v>
      </c>
      <c r="AB6" s="81">
        <v>26</v>
      </c>
      <c r="AC6" s="81">
        <v>27</v>
      </c>
      <c r="AD6" s="81">
        <v>28</v>
      </c>
      <c r="AE6" s="81">
        <v>29</v>
      </c>
      <c r="AF6" s="81">
        <v>30</v>
      </c>
    </row>
    <row r="7" spans="1:32" s="24" customFormat="1" x14ac:dyDescent="0.25">
      <c r="A7" s="83" t="s">
        <v>26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</row>
    <row r="8" spans="1:32" s="24" customFormat="1" x14ac:dyDescent="0.2">
      <c r="A8" s="84" t="s">
        <v>27</v>
      </c>
      <c r="B8" s="34">
        <f>SUM(C8:AF8)</f>
        <v>0</v>
      </c>
      <c r="C8" s="85">
        <v>0</v>
      </c>
      <c r="D8" s="85">
        <v>0</v>
      </c>
      <c r="E8" s="85">
        <v>0</v>
      </c>
      <c r="F8" s="85">
        <v>0</v>
      </c>
      <c r="G8" s="85">
        <v>0</v>
      </c>
      <c r="H8" s="85">
        <v>0</v>
      </c>
      <c r="I8" s="85">
        <v>0</v>
      </c>
      <c r="J8" s="85">
        <v>0</v>
      </c>
      <c r="K8" s="85">
        <v>0</v>
      </c>
      <c r="L8" s="85">
        <v>0</v>
      </c>
      <c r="M8" s="85">
        <v>0</v>
      </c>
      <c r="N8" s="85">
        <v>0</v>
      </c>
      <c r="O8" s="85">
        <v>0</v>
      </c>
      <c r="P8" s="85">
        <v>0</v>
      </c>
      <c r="Q8" s="85">
        <v>0</v>
      </c>
      <c r="R8" s="85">
        <v>0</v>
      </c>
      <c r="S8" s="85">
        <v>0</v>
      </c>
      <c r="T8" s="85">
        <v>0</v>
      </c>
      <c r="U8" s="85">
        <v>0</v>
      </c>
      <c r="V8" s="85">
        <v>0</v>
      </c>
      <c r="W8" s="85">
        <v>0</v>
      </c>
      <c r="X8" s="85">
        <v>0</v>
      </c>
      <c r="Y8" s="85">
        <v>0</v>
      </c>
      <c r="Z8" s="85">
        <v>0</v>
      </c>
      <c r="AA8" s="85">
        <v>0</v>
      </c>
      <c r="AB8" s="85">
        <v>0</v>
      </c>
      <c r="AC8" s="85">
        <v>0</v>
      </c>
      <c r="AD8" s="85">
        <v>0</v>
      </c>
      <c r="AE8" s="85">
        <v>0</v>
      </c>
      <c r="AF8" s="85">
        <v>0</v>
      </c>
    </row>
    <row r="9" spans="1:32" s="24" customFormat="1" ht="23.25" customHeight="1" x14ac:dyDescent="0.2">
      <c r="A9" s="84" t="s">
        <v>28</v>
      </c>
      <c r="B9" s="34">
        <f t="shared" ref="B9:B23" si="0">SUM(C9:AF9)</f>
        <v>0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  <c r="M9" s="85">
        <v>0</v>
      </c>
      <c r="N9" s="85">
        <v>0</v>
      </c>
      <c r="O9" s="85">
        <v>0</v>
      </c>
      <c r="P9" s="85">
        <v>0</v>
      </c>
      <c r="Q9" s="85">
        <v>0</v>
      </c>
      <c r="R9" s="85">
        <v>0</v>
      </c>
      <c r="S9" s="85">
        <v>0</v>
      </c>
      <c r="T9" s="85">
        <v>0</v>
      </c>
      <c r="U9" s="85">
        <v>0</v>
      </c>
      <c r="V9" s="85">
        <v>0</v>
      </c>
      <c r="W9" s="85">
        <v>0</v>
      </c>
      <c r="X9" s="85">
        <v>0</v>
      </c>
      <c r="Y9" s="85">
        <v>0</v>
      </c>
      <c r="Z9" s="85">
        <v>0</v>
      </c>
      <c r="AA9" s="85">
        <v>0</v>
      </c>
      <c r="AB9" s="85">
        <v>0</v>
      </c>
      <c r="AC9" s="85">
        <v>0</v>
      </c>
      <c r="AD9" s="85">
        <v>0</v>
      </c>
      <c r="AE9" s="85">
        <v>0</v>
      </c>
      <c r="AF9" s="85">
        <v>0</v>
      </c>
    </row>
    <row r="10" spans="1:32" s="24" customFormat="1" x14ac:dyDescent="0.2">
      <c r="A10" s="84" t="s">
        <v>29</v>
      </c>
      <c r="B10" s="34">
        <f t="shared" si="0"/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  <c r="M10" s="85">
        <v>0</v>
      </c>
      <c r="N10" s="85">
        <v>0</v>
      </c>
      <c r="O10" s="85">
        <v>0</v>
      </c>
      <c r="P10" s="85">
        <v>0</v>
      </c>
      <c r="Q10" s="85">
        <v>0</v>
      </c>
      <c r="R10" s="85">
        <v>0</v>
      </c>
      <c r="S10" s="85">
        <v>0</v>
      </c>
      <c r="T10" s="85">
        <v>0</v>
      </c>
      <c r="U10" s="85">
        <v>0</v>
      </c>
      <c r="V10" s="85">
        <v>0</v>
      </c>
      <c r="W10" s="85">
        <v>0</v>
      </c>
      <c r="X10" s="85">
        <v>0</v>
      </c>
      <c r="Y10" s="85">
        <v>0</v>
      </c>
      <c r="Z10" s="85">
        <v>0</v>
      </c>
      <c r="AA10" s="85">
        <v>0</v>
      </c>
      <c r="AB10" s="85">
        <v>0</v>
      </c>
      <c r="AC10" s="85">
        <v>0</v>
      </c>
      <c r="AD10" s="85">
        <v>0</v>
      </c>
      <c r="AE10" s="85">
        <v>0</v>
      </c>
      <c r="AF10" s="85">
        <v>0</v>
      </c>
    </row>
    <row r="11" spans="1:32" s="24" customFormat="1" x14ac:dyDescent="0.2">
      <c r="A11" s="82" t="s">
        <v>30</v>
      </c>
      <c r="B11" s="34">
        <f t="shared" si="0"/>
        <v>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  <c r="M11" s="85">
        <v>0</v>
      </c>
      <c r="N11" s="85">
        <v>0</v>
      </c>
      <c r="O11" s="85">
        <v>0</v>
      </c>
      <c r="P11" s="85">
        <v>0</v>
      </c>
      <c r="Q11" s="85">
        <v>0</v>
      </c>
      <c r="R11" s="85">
        <v>0</v>
      </c>
      <c r="S11" s="85">
        <v>0</v>
      </c>
      <c r="T11" s="85">
        <v>0</v>
      </c>
      <c r="U11" s="85">
        <v>0</v>
      </c>
      <c r="V11" s="85">
        <v>0</v>
      </c>
      <c r="W11" s="85">
        <v>0</v>
      </c>
      <c r="X11" s="85">
        <v>0</v>
      </c>
      <c r="Y11" s="85">
        <v>0</v>
      </c>
      <c r="Z11" s="85">
        <v>0</v>
      </c>
      <c r="AA11" s="85">
        <v>0</v>
      </c>
      <c r="AB11" s="85">
        <v>0</v>
      </c>
      <c r="AC11" s="85">
        <v>0</v>
      </c>
      <c r="AD11" s="85">
        <v>0</v>
      </c>
      <c r="AE11" s="85">
        <v>0</v>
      </c>
      <c r="AF11" s="85">
        <v>0</v>
      </c>
    </row>
    <row r="12" spans="1:32" s="24" customFormat="1" ht="22.5" x14ac:dyDescent="0.2">
      <c r="A12" s="147" t="s">
        <v>307</v>
      </c>
      <c r="B12" s="34">
        <f t="shared" si="0"/>
        <v>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  <c r="M12" s="85">
        <v>0</v>
      </c>
      <c r="N12" s="85">
        <v>0</v>
      </c>
      <c r="O12" s="85">
        <v>0</v>
      </c>
      <c r="P12" s="85">
        <v>0</v>
      </c>
      <c r="Q12" s="85">
        <v>0</v>
      </c>
      <c r="R12" s="85">
        <v>0</v>
      </c>
      <c r="S12" s="85">
        <v>0</v>
      </c>
      <c r="T12" s="85">
        <v>0</v>
      </c>
      <c r="U12" s="85">
        <v>0</v>
      </c>
      <c r="V12" s="85">
        <v>0</v>
      </c>
      <c r="W12" s="85">
        <v>0</v>
      </c>
      <c r="X12" s="85">
        <v>0</v>
      </c>
      <c r="Y12" s="85">
        <v>0</v>
      </c>
      <c r="Z12" s="85">
        <v>0</v>
      </c>
      <c r="AA12" s="85">
        <v>0</v>
      </c>
      <c r="AB12" s="85">
        <v>0</v>
      </c>
      <c r="AC12" s="85">
        <v>0</v>
      </c>
      <c r="AD12" s="85">
        <v>0</v>
      </c>
      <c r="AE12" s="85">
        <v>0</v>
      </c>
      <c r="AF12" s="85">
        <v>0</v>
      </c>
    </row>
    <row r="13" spans="1:32" s="24" customFormat="1" ht="22.5" x14ac:dyDescent="0.2">
      <c r="A13" s="147" t="s">
        <v>307</v>
      </c>
      <c r="B13" s="34">
        <f t="shared" si="0"/>
        <v>0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  <c r="M13" s="85">
        <v>0</v>
      </c>
      <c r="N13" s="85">
        <v>0</v>
      </c>
      <c r="O13" s="85">
        <v>0</v>
      </c>
      <c r="P13" s="85">
        <v>0</v>
      </c>
      <c r="Q13" s="85">
        <v>0</v>
      </c>
      <c r="R13" s="85">
        <v>0</v>
      </c>
      <c r="S13" s="85">
        <v>0</v>
      </c>
      <c r="T13" s="85">
        <v>0</v>
      </c>
      <c r="U13" s="85">
        <v>0</v>
      </c>
      <c r="V13" s="85">
        <v>0</v>
      </c>
      <c r="W13" s="85">
        <v>0</v>
      </c>
      <c r="X13" s="85">
        <v>0</v>
      </c>
      <c r="Y13" s="85">
        <v>0</v>
      </c>
      <c r="Z13" s="85">
        <v>0</v>
      </c>
      <c r="AA13" s="85">
        <v>0</v>
      </c>
      <c r="AB13" s="85">
        <v>0</v>
      </c>
      <c r="AC13" s="85">
        <v>0</v>
      </c>
      <c r="AD13" s="85">
        <v>0</v>
      </c>
      <c r="AE13" s="85">
        <v>0</v>
      </c>
      <c r="AF13" s="85">
        <v>0</v>
      </c>
    </row>
    <row r="14" spans="1:32" s="24" customFormat="1" ht="22.5" x14ac:dyDescent="0.2">
      <c r="A14" s="147" t="s">
        <v>307</v>
      </c>
      <c r="B14" s="34">
        <f t="shared" si="0"/>
        <v>0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  <c r="M14" s="85">
        <v>0</v>
      </c>
      <c r="N14" s="85">
        <v>0</v>
      </c>
      <c r="O14" s="85">
        <v>0</v>
      </c>
      <c r="P14" s="85">
        <v>0</v>
      </c>
      <c r="Q14" s="85">
        <v>0</v>
      </c>
      <c r="R14" s="85">
        <v>0</v>
      </c>
      <c r="S14" s="85">
        <v>0</v>
      </c>
      <c r="T14" s="85">
        <v>0</v>
      </c>
      <c r="U14" s="85">
        <v>0</v>
      </c>
      <c r="V14" s="85">
        <v>0</v>
      </c>
      <c r="W14" s="85">
        <v>0</v>
      </c>
      <c r="X14" s="85">
        <v>0</v>
      </c>
      <c r="Y14" s="85">
        <v>0</v>
      </c>
      <c r="Z14" s="85">
        <v>0</v>
      </c>
      <c r="AA14" s="85">
        <v>0</v>
      </c>
      <c r="AB14" s="85">
        <v>0</v>
      </c>
      <c r="AC14" s="85">
        <v>0</v>
      </c>
      <c r="AD14" s="85">
        <v>0</v>
      </c>
      <c r="AE14" s="85">
        <v>0</v>
      </c>
      <c r="AF14" s="85">
        <v>0</v>
      </c>
    </row>
    <row r="15" spans="1:32" s="24" customFormat="1" ht="25.5" x14ac:dyDescent="0.2">
      <c r="A15" s="84" t="s">
        <v>31</v>
      </c>
      <c r="B15" s="34">
        <f t="shared" si="0"/>
        <v>0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  <c r="M15" s="85">
        <v>0</v>
      </c>
      <c r="N15" s="85">
        <v>0</v>
      </c>
      <c r="O15" s="85">
        <v>0</v>
      </c>
      <c r="P15" s="85">
        <v>0</v>
      </c>
      <c r="Q15" s="85">
        <v>0</v>
      </c>
      <c r="R15" s="85">
        <v>0</v>
      </c>
      <c r="S15" s="85">
        <v>0</v>
      </c>
      <c r="T15" s="85">
        <v>0</v>
      </c>
      <c r="U15" s="85">
        <v>0</v>
      </c>
      <c r="V15" s="85">
        <v>0</v>
      </c>
      <c r="W15" s="85">
        <v>0</v>
      </c>
      <c r="X15" s="85">
        <v>0</v>
      </c>
      <c r="Y15" s="85">
        <v>0</v>
      </c>
      <c r="Z15" s="85">
        <v>0</v>
      </c>
      <c r="AA15" s="85">
        <v>0</v>
      </c>
      <c r="AB15" s="85">
        <v>0</v>
      </c>
      <c r="AC15" s="85">
        <v>0</v>
      </c>
      <c r="AD15" s="85">
        <v>0</v>
      </c>
      <c r="AE15" s="85">
        <v>0</v>
      </c>
      <c r="AF15" s="85">
        <v>0</v>
      </c>
    </row>
    <row r="16" spans="1:32" s="24" customFormat="1" ht="18" customHeight="1" x14ac:dyDescent="0.2">
      <c r="A16" s="84" t="s">
        <v>32</v>
      </c>
      <c r="B16" s="34">
        <f t="shared" si="0"/>
        <v>0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  <c r="M16" s="85">
        <v>0</v>
      </c>
      <c r="N16" s="85">
        <v>0</v>
      </c>
      <c r="O16" s="85">
        <v>0</v>
      </c>
      <c r="P16" s="85">
        <v>0</v>
      </c>
      <c r="Q16" s="85">
        <v>0</v>
      </c>
      <c r="R16" s="85">
        <v>0</v>
      </c>
      <c r="S16" s="85">
        <v>0</v>
      </c>
      <c r="T16" s="85">
        <v>0</v>
      </c>
      <c r="U16" s="85">
        <v>0</v>
      </c>
      <c r="V16" s="85">
        <v>0</v>
      </c>
      <c r="W16" s="85">
        <v>0</v>
      </c>
      <c r="X16" s="85">
        <v>0</v>
      </c>
      <c r="Y16" s="85">
        <v>0</v>
      </c>
      <c r="Z16" s="85">
        <v>0</v>
      </c>
      <c r="AA16" s="85">
        <v>0</v>
      </c>
      <c r="AB16" s="85">
        <v>0</v>
      </c>
      <c r="AC16" s="85">
        <v>0</v>
      </c>
      <c r="AD16" s="85">
        <v>0</v>
      </c>
      <c r="AE16" s="85">
        <v>0</v>
      </c>
      <c r="AF16" s="85">
        <v>0</v>
      </c>
    </row>
    <row r="17" spans="1:32" s="24" customFormat="1" ht="18" customHeight="1" x14ac:dyDescent="0.2">
      <c r="A17" s="84" t="s">
        <v>33</v>
      </c>
      <c r="B17" s="34">
        <f t="shared" si="0"/>
        <v>0</v>
      </c>
      <c r="C17" s="85">
        <v>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  <c r="M17" s="85">
        <v>0</v>
      </c>
      <c r="N17" s="85">
        <v>0</v>
      </c>
      <c r="O17" s="85">
        <v>0</v>
      </c>
      <c r="P17" s="85">
        <v>0</v>
      </c>
      <c r="Q17" s="85">
        <v>0</v>
      </c>
      <c r="R17" s="85">
        <v>0</v>
      </c>
      <c r="S17" s="85">
        <v>0</v>
      </c>
      <c r="T17" s="85">
        <v>0</v>
      </c>
      <c r="U17" s="85">
        <v>0</v>
      </c>
      <c r="V17" s="85">
        <v>0</v>
      </c>
      <c r="W17" s="85">
        <v>0</v>
      </c>
      <c r="X17" s="85">
        <v>0</v>
      </c>
      <c r="Y17" s="85">
        <v>0</v>
      </c>
      <c r="Z17" s="85">
        <v>0</v>
      </c>
      <c r="AA17" s="85">
        <v>0</v>
      </c>
      <c r="AB17" s="85">
        <v>0</v>
      </c>
      <c r="AC17" s="85">
        <v>0</v>
      </c>
      <c r="AD17" s="85">
        <v>0</v>
      </c>
      <c r="AE17" s="85">
        <v>0</v>
      </c>
      <c r="AF17" s="85">
        <v>0</v>
      </c>
    </row>
    <row r="18" spans="1:32" s="24" customFormat="1" ht="18" customHeight="1" x14ac:dyDescent="0.2">
      <c r="A18" s="84" t="s">
        <v>34</v>
      </c>
      <c r="B18" s="34">
        <f t="shared" si="0"/>
        <v>0</v>
      </c>
      <c r="C18" s="85">
        <v>0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  <c r="M18" s="85">
        <v>0</v>
      </c>
      <c r="N18" s="85">
        <v>0</v>
      </c>
      <c r="O18" s="85">
        <v>0</v>
      </c>
      <c r="P18" s="85">
        <v>0</v>
      </c>
      <c r="Q18" s="85">
        <v>0</v>
      </c>
      <c r="R18" s="85">
        <v>0</v>
      </c>
      <c r="S18" s="85">
        <v>0</v>
      </c>
      <c r="T18" s="85">
        <v>0</v>
      </c>
      <c r="U18" s="85">
        <v>0</v>
      </c>
      <c r="V18" s="85">
        <v>0</v>
      </c>
      <c r="W18" s="85">
        <v>0</v>
      </c>
      <c r="X18" s="85">
        <v>0</v>
      </c>
      <c r="Y18" s="85">
        <v>0</v>
      </c>
      <c r="Z18" s="85">
        <v>0</v>
      </c>
      <c r="AA18" s="85">
        <v>0</v>
      </c>
      <c r="AB18" s="85">
        <v>0</v>
      </c>
      <c r="AC18" s="85">
        <v>0</v>
      </c>
      <c r="AD18" s="85">
        <v>0</v>
      </c>
      <c r="AE18" s="85">
        <v>0</v>
      </c>
      <c r="AF18" s="85">
        <v>0</v>
      </c>
    </row>
    <row r="19" spans="1:32" s="24" customFormat="1" ht="18" customHeight="1" x14ac:dyDescent="0.2">
      <c r="A19" s="84" t="s">
        <v>35</v>
      </c>
      <c r="B19" s="34">
        <f t="shared" si="0"/>
        <v>0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  <c r="M19" s="85">
        <v>0</v>
      </c>
      <c r="N19" s="85">
        <v>0</v>
      </c>
      <c r="O19" s="85">
        <v>0</v>
      </c>
      <c r="P19" s="85">
        <v>0</v>
      </c>
      <c r="Q19" s="85">
        <v>0</v>
      </c>
      <c r="R19" s="85">
        <v>0</v>
      </c>
      <c r="S19" s="85">
        <v>0</v>
      </c>
      <c r="T19" s="85">
        <v>0</v>
      </c>
      <c r="U19" s="85">
        <v>0</v>
      </c>
      <c r="V19" s="85">
        <v>0</v>
      </c>
      <c r="W19" s="85">
        <v>0</v>
      </c>
      <c r="X19" s="85">
        <v>0</v>
      </c>
      <c r="Y19" s="85">
        <v>0</v>
      </c>
      <c r="Z19" s="85">
        <v>0</v>
      </c>
      <c r="AA19" s="85">
        <v>0</v>
      </c>
      <c r="AB19" s="85">
        <v>0</v>
      </c>
      <c r="AC19" s="85">
        <v>0</v>
      </c>
      <c r="AD19" s="85">
        <v>0</v>
      </c>
      <c r="AE19" s="85">
        <v>0</v>
      </c>
      <c r="AF19" s="85">
        <v>0</v>
      </c>
    </row>
    <row r="20" spans="1:32" s="24" customFormat="1" ht="25.5" x14ac:dyDescent="0.2">
      <c r="A20" s="86" t="s">
        <v>36</v>
      </c>
      <c r="B20" s="34">
        <f t="shared" si="0"/>
        <v>0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  <c r="M20" s="85">
        <v>0</v>
      </c>
      <c r="N20" s="85">
        <v>0</v>
      </c>
      <c r="O20" s="85">
        <v>0</v>
      </c>
      <c r="P20" s="85">
        <v>0</v>
      </c>
      <c r="Q20" s="85">
        <v>0</v>
      </c>
      <c r="R20" s="85">
        <v>0</v>
      </c>
      <c r="S20" s="85">
        <v>0</v>
      </c>
      <c r="T20" s="85">
        <v>0</v>
      </c>
      <c r="U20" s="85">
        <v>0</v>
      </c>
      <c r="V20" s="85">
        <v>0</v>
      </c>
      <c r="W20" s="85">
        <v>0</v>
      </c>
      <c r="X20" s="85">
        <v>0</v>
      </c>
      <c r="Y20" s="85">
        <v>0</v>
      </c>
      <c r="Z20" s="85">
        <v>0</v>
      </c>
      <c r="AA20" s="85">
        <v>0</v>
      </c>
      <c r="AB20" s="85">
        <v>0</v>
      </c>
      <c r="AC20" s="85">
        <v>0</v>
      </c>
      <c r="AD20" s="85">
        <v>0</v>
      </c>
      <c r="AE20" s="85">
        <v>0</v>
      </c>
      <c r="AF20" s="85">
        <v>0</v>
      </c>
    </row>
    <row r="21" spans="1:32" s="24" customFormat="1" x14ac:dyDescent="0.2">
      <c r="A21" s="86" t="s">
        <v>37</v>
      </c>
      <c r="B21" s="34">
        <f t="shared" si="0"/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  <c r="M21" s="85">
        <v>0</v>
      </c>
      <c r="N21" s="85">
        <v>0</v>
      </c>
      <c r="O21" s="85">
        <v>0</v>
      </c>
      <c r="P21" s="85">
        <v>0</v>
      </c>
      <c r="Q21" s="85">
        <v>0</v>
      </c>
      <c r="R21" s="85">
        <v>0</v>
      </c>
      <c r="S21" s="85">
        <v>0</v>
      </c>
      <c r="T21" s="85">
        <v>0</v>
      </c>
      <c r="U21" s="85">
        <v>0</v>
      </c>
      <c r="V21" s="85">
        <v>0</v>
      </c>
      <c r="W21" s="85">
        <v>0</v>
      </c>
      <c r="X21" s="85">
        <v>0</v>
      </c>
      <c r="Y21" s="85">
        <v>0</v>
      </c>
      <c r="Z21" s="85">
        <v>0</v>
      </c>
      <c r="AA21" s="85">
        <v>0</v>
      </c>
      <c r="AB21" s="85">
        <v>0</v>
      </c>
      <c r="AC21" s="85">
        <v>0</v>
      </c>
      <c r="AD21" s="85">
        <v>0</v>
      </c>
      <c r="AE21" s="85">
        <v>0</v>
      </c>
      <c r="AF21" s="85">
        <v>0</v>
      </c>
    </row>
    <row r="22" spans="1:32" s="24" customFormat="1" x14ac:dyDescent="0.2">
      <c r="A22" s="84" t="s">
        <v>38</v>
      </c>
      <c r="B22" s="34">
        <f t="shared" si="0"/>
        <v>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  <c r="M22" s="85">
        <v>0</v>
      </c>
      <c r="N22" s="85">
        <v>0</v>
      </c>
      <c r="O22" s="85">
        <v>0</v>
      </c>
      <c r="P22" s="85">
        <v>0</v>
      </c>
      <c r="Q22" s="85">
        <v>0</v>
      </c>
      <c r="R22" s="85">
        <v>0</v>
      </c>
      <c r="S22" s="85">
        <v>0</v>
      </c>
      <c r="T22" s="85">
        <v>0</v>
      </c>
      <c r="U22" s="85">
        <v>0</v>
      </c>
      <c r="V22" s="85">
        <v>0</v>
      </c>
      <c r="W22" s="85">
        <v>0</v>
      </c>
      <c r="X22" s="85">
        <v>0</v>
      </c>
      <c r="Y22" s="85">
        <v>0</v>
      </c>
      <c r="Z22" s="85">
        <v>0</v>
      </c>
      <c r="AA22" s="85">
        <v>0</v>
      </c>
      <c r="AB22" s="85">
        <v>0</v>
      </c>
      <c r="AC22" s="85">
        <v>0</v>
      </c>
      <c r="AD22" s="85">
        <v>0</v>
      </c>
      <c r="AE22" s="85">
        <v>0</v>
      </c>
      <c r="AF22" s="85">
        <v>0</v>
      </c>
    </row>
    <row r="23" spans="1:32" s="24" customFormat="1" x14ac:dyDescent="0.2">
      <c r="A23" s="84" t="s">
        <v>39</v>
      </c>
      <c r="B23" s="34">
        <f t="shared" si="0"/>
        <v>0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  <c r="M23" s="85">
        <v>0</v>
      </c>
      <c r="N23" s="85">
        <v>0</v>
      </c>
      <c r="O23" s="85">
        <v>0</v>
      </c>
      <c r="P23" s="85">
        <v>0</v>
      </c>
      <c r="Q23" s="85">
        <v>0</v>
      </c>
      <c r="R23" s="85">
        <v>0</v>
      </c>
      <c r="S23" s="85">
        <v>0</v>
      </c>
      <c r="T23" s="85">
        <v>0</v>
      </c>
      <c r="U23" s="85">
        <v>0</v>
      </c>
      <c r="V23" s="85">
        <v>0</v>
      </c>
      <c r="W23" s="85">
        <v>0</v>
      </c>
      <c r="X23" s="85">
        <v>0</v>
      </c>
      <c r="Y23" s="85">
        <v>0</v>
      </c>
      <c r="Z23" s="85">
        <v>0</v>
      </c>
      <c r="AA23" s="85">
        <v>0</v>
      </c>
      <c r="AB23" s="85">
        <v>0</v>
      </c>
      <c r="AC23" s="85">
        <v>0</v>
      </c>
      <c r="AD23" s="85">
        <v>0</v>
      </c>
      <c r="AE23" s="85">
        <v>0</v>
      </c>
      <c r="AF23" s="85">
        <v>0</v>
      </c>
    </row>
    <row r="24" spans="1:32" s="88" customFormat="1" ht="26.25" customHeight="1" thickBot="1" x14ac:dyDescent="0.3">
      <c r="A24" s="94" t="s">
        <v>40</v>
      </c>
      <c r="B24" s="95">
        <f t="shared" ref="B24" si="1">SUM(C24:P24)</f>
        <v>0</v>
      </c>
      <c r="C24" s="96">
        <f>SUM(C8:C23)</f>
        <v>0</v>
      </c>
      <c r="D24" s="96">
        <f t="shared" ref="D24:AF24" si="2">SUM(D8:D23)</f>
        <v>0</v>
      </c>
      <c r="E24" s="96">
        <f t="shared" si="2"/>
        <v>0</v>
      </c>
      <c r="F24" s="96">
        <f t="shared" si="2"/>
        <v>0</v>
      </c>
      <c r="G24" s="96">
        <f t="shared" si="2"/>
        <v>0</v>
      </c>
      <c r="H24" s="96">
        <f t="shared" si="2"/>
        <v>0</v>
      </c>
      <c r="I24" s="96">
        <f t="shared" si="2"/>
        <v>0</v>
      </c>
      <c r="J24" s="96">
        <f t="shared" si="2"/>
        <v>0</v>
      </c>
      <c r="K24" s="96">
        <f t="shared" si="2"/>
        <v>0</v>
      </c>
      <c r="L24" s="96">
        <f t="shared" si="2"/>
        <v>0</v>
      </c>
      <c r="M24" s="96">
        <f t="shared" si="2"/>
        <v>0</v>
      </c>
      <c r="N24" s="96">
        <f t="shared" si="2"/>
        <v>0</v>
      </c>
      <c r="O24" s="96">
        <f t="shared" si="2"/>
        <v>0</v>
      </c>
      <c r="P24" s="96">
        <f t="shared" si="2"/>
        <v>0</v>
      </c>
      <c r="Q24" s="96">
        <f t="shared" si="2"/>
        <v>0</v>
      </c>
      <c r="R24" s="96">
        <f t="shared" si="2"/>
        <v>0</v>
      </c>
      <c r="S24" s="96">
        <f t="shared" si="2"/>
        <v>0</v>
      </c>
      <c r="T24" s="96">
        <f t="shared" si="2"/>
        <v>0</v>
      </c>
      <c r="U24" s="96">
        <f t="shared" si="2"/>
        <v>0</v>
      </c>
      <c r="V24" s="96">
        <f t="shared" si="2"/>
        <v>0</v>
      </c>
      <c r="W24" s="96">
        <f t="shared" si="2"/>
        <v>0</v>
      </c>
      <c r="X24" s="96">
        <f t="shared" si="2"/>
        <v>0</v>
      </c>
      <c r="Y24" s="96">
        <f t="shared" si="2"/>
        <v>0</v>
      </c>
      <c r="Z24" s="96">
        <f t="shared" si="2"/>
        <v>0</v>
      </c>
      <c r="AA24" s="96">
        <f t="shared" si="2"/>
        <v>0</v>
      </c>
      <c r="AB24" s="96">
        <f t="shared" si="2"/>
        <v>0</v>
      </c>
      <c r="AC24" s="96">
        <f t="shared" si="2"/>
        <v>0</v>
      </c>
      <c r="AD24" s="96">
        <f t="shared" si="2"/>
        <v>0</v>
      </c>
      <c r="AE24" s="96">
        <f t="shared" si="2"/>
        <v>0</v>
      </c>
      <c r="AF24" s="96">
        <f t="shared" si="2"/>
        <v>0</v>
      </c>
    </row>
    <row r="25" spans="1:32" s="4" customFormat="1" ht="14.25" customHeight="1" thickTop="1" x14ac:dyDescent="0.2">
      <c r="A25" s="89" t="s">
        <v>41</v>
      </c>
      <c r="B25" s="34"/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</row>
    <row r="26" spans="1:32" s="3" customFormat="1" x14ac:dyDescent="0.2">
      <c r="A26" s="84" t="s">
        <v>42</v>
      </c>
      <c r="B26" s="34">
        <f t="shared" ref="B26:B42" si="3">SUM(C26:AF26)</f>
        <v>0</v>
      </c>
      <c r="C26" s="85">
        <v>0</v>
      </c>
      <c r="D26" s="85">
        <v>0</v>
      </c>
      <c r="E26" s="85">
        <v>0</v>
      </c>
      <c r="F26" s="85">
        <v>0</v>
      </c>
      <c r="G26" s="85">
        <v>0</v>
      </c>
      <c r="H26" s="85">
        <v>0</v>
      </c>
      <c r="I26" s="85">
        <v>0</v>
      </c>
      <c r="J26" s="85">
        <v>0</v>
      </c>
      <c r="K26" s="85">
        <v>0</v>
      </c>
      <c r="L26" s="85">
        <v>0</v>
      </c>
      <c r="M26" s="85">
        <v>0</v>
      </c>
      <c r="N26" s="85">
        <v>0</v>
      </c>
      <c r="O26" s="85">
        <v>0</v>
      </c>
      <c r="P26" s="85">
        <v>0</v>
      </c>
      <c r="Q26" s="85">
        <v>0</v>
      </c>
      <c r="R26" s="85">
        <v>0</v>
      </c>
      <c r="S26" s="85">
        <v>0</v>
      </c>
      <c r="T26" s="85">
        <v>0</v>
      </c>
      <c r="U26" s="85">
        <v>0</v>
      </c>
      <c r="V26" s="85">
        <v>0</v>
      </c>
      <c r="W26" s="85">
        <v>0</v>
      </c>
      <c r="X26" s="85">
        <v>0</v>
      </c>
      <c r="Y26" s="85">
        <v>0</v>
      </c>
      <c r="Z26" s="85">
        <v>0</v>
      </c>
      <c r="AA26" s="85">
        <v>0</v>
      </c>
      <c r="AB26" s="85">
        <v>0</v>
      </c>
      <c r="AC26" s="85">
        <v>0</v>
      </c>
      <c r="AD26" s="85">
        <v>0</v>
      </c>
      <c r="AE26" s="85">
        <v>0</v>
      </c>
      <c r="AF26" s="85">
        <v>0</v>
      </c>
    </row>
    <row r="27" spans="1:32" s="3" customFormat="1" x14ac:dyDescent="0.2">
      <c r="A27" s="84" t="s">
        <v>43</v>
      </c>
      <c r="B27" s="34">
        <f t="shared" si="3"/>
        <v>0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  <c r="M27" s="85">
        <v>0</v>
      </c>
      <c r="N27" s="85">
        <v>0</v>
      </c>
      <c r="O27" s="85">
        <v>0</v>
      </c>
      <c r="P27" s="85">
        <v>0</v>
      </c>
      <c r="Q27" s="85">
        <v>0</v>
      </c>
      <c r="R27" s="85">
        <v>0</v>
      </c>
      <c r="S27" s="85">
        <v>0</v>
      </c>
      <c r="T27" s="85">
        <v>0</v>
      </c>
      <c r="U27" s="85">
        <v>0</v>
      </c>
      <c r="V27" s="85">
        <v>0</v>
      </c>
      <c r="W27" s="85">
        <v>0</v>
      </c>
      <c r="X27" s="85">
        <v>0</v>
      </c>
      <c r="Y27" s="85">
        <v>0</v>
      </c>
      <c r="Z27" s="85">
        <v>0</v>
      </c>
      <c r="AA27" s="85">
        <v>0</v>
      </c>
      <c r="AB27" s="85">
        <v>0</v>
      </c>
      <c r="AC27" s="85">
        <v>0</v>
      </c>
      <c r="AD27" s="85">
        <v>0</v>
      </c>
      <c r="AE27" s="85">
        <v>0</v>
      </c>
      <c r="AF27" s="85">
        <v>0</v>
      </c>
    </row>
    <row r="28" spans="1:32" s="3" customFormat="1" ht="25.5" x14ac:dyDescent="0.2">
      <c r="A28" s="84" t="s">
        <v>44</v>
      </c>
      <c r="B28" s="34">
        <f t="shared" si="3"/>
        <v>0</v>
      </c>
      <c r="C28" s="85">
        <v>0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  <c r="M28" s="85">
        <v>0</v>
      </c>
      <c r="N28" s="85">
        <v>0</v>
      </c>
      <c r="O28" s="85">
        <v>0</v>
      </c>
      <c r="P28" s="85">
        <v>0</v>
      </c>
      <c r="Q28" s="85">
        <v>0</v>
      </c>
      <c r="R28" s="85">
        <v>0</v>
      </c>
      <c r="S28" s="85">
        <v>0</v>
      </c>
      <c r="T28" s="85">
        <v>0</v>
      </c>
      <c r="U28" s="85">
        <v>0</v>
      </c>
      <c r="V28" s="85">
        <v>0</v>
      </c>
      <c r="W28" s="85">
        <v>0</v>
      </c>
      <c r="X28" s="85">
        <v>0</v>
      </c>
      <c r="Y28" s="85">
        <v>0</v>
      </c>
      <c r="Z28" s="85">
        <v>0</v>
      </c>
      <c r="AA28" s="85">
        <v>0</v>
      </c>
      <c r="AB28" s="85">
        <v>0</v>
      </c>
      <c r="AC28" s="85">
        <v>0</v>
      </c>
      <c r="AD28" s="85">
        <v>0</v>
      </c>
      <c r="AE28" s="85">
        <v>0</v>
      </c>
      <c r="AF28" s="85">
        <v>0</v>
      </c>
    </row>
    <row r="29" spans="1:32" s="3" customFormat="1" x14ac:dyDescent="0.2">
      <c r="A29" s="84" t="s">
        <v>45</v>
      </c>
      <c r="B29" s="34">
        <f t="shared" si="3"/>
        <v>0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  <c r="M29" s="85">
        <v>0</v>
      </c>
      <c r="N29" s="85">
        <v>0</v>
      </c>
      <c r="O29" s="85">
        <v>0</v>
      </c>
      <c r="P29" s="85">
        <v>0</v>
      </c>
      <c r="Q29" s="85">
        <v>0</v>
      </c>
      <c r="R29" s="85">
        <v>0</v>
      </c>
      <c r="S29" s="85">
        <v>0</v>
      </c>
      <c r="T29" s="85">
        <v>0</v>
      </c>
      <c r="U29" s="85">
        <v>0</v>
      </c>
      <c r="V29" s="85">
        <v>0</v>
      </c>
      <c r="W29" s="85">
        <v>0</v>
      </c>
      <c r="X29" s="85">
        <v>0</v>
      </c>
      <c r="Y29" s="85">
        <v>0</v>
      </c>
      <c r="Z29" s="85">
        <v>0</v>
      </c>
      <c r="AA29" s="85">
        <v>0</v>
      </c>
      <c r="AB29" s="85">
        <v>0</v>
      </c>
      <c r="AC29" s="85">
        <v>0</v>
      </c>
      <c r="AD29" s="85">
        <v>0</v>
      </c>
      <c r="AE29" s="85">
        <v>0</v>
      </c>
      <c r="AF29" s="85">
        <v>0</v>
      </c>
    </row>
    <row r="30" spans="1:32" s="3" customFormat="1" x14ac:dyDescent="0.2">
      <c r="A30" s="84" t="s">
        <v>46</v>
      </c>
      <c r="B30" s="34">
        <f t="shared" si="3"/>
        <v>0</v>
      </c>
      <c r="C30" s="85">
        <v>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  <c r="M30" s="85">
        <v>0</v>
      </c>
      <c r="N30" s="85">
        <v>0</v>
      </c>
      <c r="O30" s="85">
        <v>0</v>
      </c>
      <c r="P30" s="85">
        <v>0</v>
      </c>
      <c r="Q30" s="85">
        <v>0</v>
      </c>
      <c r="R30" s="85">
        <v>0</v>
      </c>
      <c r="S30" s="85">
        <v>0</v>
      </c>
      <c r="T30" s="85">
        <v>0</v>
      </c>
      <c r="U30" s="85">
        <v>0</v>
      </c>
      <c r="V30" s="85">
        <v>0</v>
      </c>
      <c r="W30" s="85">
        <v>0</v>
      </c>
      <c r="X30" s="85">
        <v>0</v>
      </c>
      <c r="Y30" s="85">
        <v>0</v>
      </c>
      <c r="Z30" s="85">
        <v>0</v>
      </c>
      <c r="AA30" s="85">
        <v>0</v>
      </c>
      <c r="AB30" s="85">
        <v>0</v>
      </c>
      <c r="AC30" s="85">
        <v>0</v>
      </c>
      <c r="AD30" s="85">
        <v>0</v>
      </c>
      <c r="AE30" s="85">
        <v>0</v>
      </c>
      <c r="AF30" s="85">
        <v>0</v>
      </c>
    </row>
    <row r="31" spans="1:32" s="3" customFormat="1" x14ac:dyDescent="0.2">
      <c r="A31" s="84" t="s">
        <v>47</v>
      </c>
      <c r="B31" s="34">
        <f t="shared" si="3"/>
        <v>0</v>
      </c>
      <c r="C31" s="85">
        <v>0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  <c r="M31" s="85">
        <v>0</v>
      </c>
      <c r="N31" s="85">
        <v>0</v>
      </c>
      <c r="O31" s="85">
        <v>0</v>
      </c>
      <c r="P31" s="85">
        <v>0</v>
      </c>
      <c r="Q31" s="85">
        <v>0</v>
      </c>
      <c r="R31" s="85">
        <v>0</v>
      </c>
      <c r="S31" s="85">
        <v>0</v>
      </c>
      <c r="T31" s="85">
        <v>0</v>
      </c>
      <c r="U31" s="85">
        <v>0</v>
      </c>
      <c r="V31" s="85">
        <v>0</v>
      </c>
      <c r="W31" s="85">
        <v>0</v>
      </c>
      <c r="X31" s="85">
        <v>0</v>
      </c>
      <c r="Y31" s="85">
        <v>0</v>
      </c>
      <c r="Z31" s="85">
        <v>0</v>
      </c>
      <c r="AA31" s="85">
        <v>0</v>
      </c>
      <c r="AB31" s="85">
        <v>0</v>
      </c>
      <c r="AC31" s="85">
        <v>0</v>
      </c>
      <c r="AD31" s="85">
        <v>0</v>
      </c>
      <c r="AE31" s="85">
        <v>0</v>
      </c>
      <c r="AF31" s="85">
        <v>0</v>
      </c>
    </row>
    <row r="32" spans="1:32" s="3" customFormat="1" x14ac:dyDescent="0.2">
      <c r="A32" s="84" t="s">
        <v>48</v>
      </c>
      <c r="B32" s="34">
        <f t="shared" si="3"/>
        <v>0</v>
      </c>
      <c r="C32" s="85">
        <v>0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  <c r="M32" s="85">
        <v>0</v>
      </c>
      <c r="N32" s="85">
        <v>0</v>
      </c>
      <c r="O32" s="85">
        <v>0</v>
      </c>
      <c r="P32" s="85">
        <v>0</v>
      </c>
      <c r="Q32" s="85">
        <v>0</v>
      </c>
      <c r="R32" s="85">
        <v>0</v>
      </c>
      <c r="S32" s="85">
        <v>0</v>
      </c>
      <c r="T32" s="85">
        <v>0</v>
      </c>
      <c r="U32" s="85">
        <v>0</v>
      </c>
      <c r="V32" s="85">
        <v>0</v>
      </c>
      <c r="W32" s="85">
        <v>0</v>
      </c>
      <c r="X32" s="85">
        <v>0</v>
      </c>
      <c r="Y32" s="85">
        <v>0</v>
      </c>
      <c r="Z32" s="85">
        <v>0</v>
      </c>
      <c r="AA32" s="85">
        <v>0</v>
      </c>
      <c r="AB32" s="85">
        <v>0</v>
      </c>
      <c r="AC32" s="85">
        <v>0</v>
      </c>
      <c r="AD32" s="85">
        <v>0</v>
      </c>
      <c r="AE32" s="85">
        <v>0</v>
      </c>
      <c r="AF32" s="85">
        <v>0</v>
      </c>
    </row>
    <row r="33" spans="1:32" s="3" customFormat="1" x14ac:dyDescent="0.2">
      <c r="A33" s="84" t="s">
        <v>49</v>
      </c>
      <c r="B33" s="34">
        <f t="shared" si="3"/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  <c r="M33" s="85">
        <v>0</v>
      </c>
      <c r="N33" s="85">
        <v>0</v>
      </c>
      <c r="O33" s="85">
        <v>0</v>
      </c>
      <c r="P33" s="85">
        <v>0</v>
      </c>
      <c r="Q33" s="85">
        <v>0</v>
      </c>
      <c r="R33" s="85">
        <v>0</v>
      </c>
      <c r="S33" s="85">
        <v>0</v>
      </c>
      <c r="T33" s="85">
        <v>0</v>
      </c>
      <c r="U33" s="85">
        <v>0</v>
      </c>
      <c r="V33" s="85">
        <v>0</v>
      </c>
      <c r="W33" s="85">
        <v>0</v>
      </c>
      <c r="X33" s="85">
        <v>0</v>
      </c>
      <c r="Y33" s="85">
        <v>0</v>
      </c>
      <c r="Z33" s="85">
        <v>0</v>
      </c>
      <c r="AA33" s="85">
        <v>0</v>
      </c>
      <c r="AB33" s="85">
        <v>0</v>
      </c>
      <c r="AC33" s="85">
        <v>0</v>
      </c>
      <c r="AD33" s="85">
        <v>0</v>
      </c>
      <c r="AE33" s="85">
        <v>0</v>
      </c>
      <c r="AF33" s="85">
        <v>0</v>
      </c>
    </row>
    <row r="34" spans="1:32" ht="15" customHeight="1" x14ac:dyDescent="0.25">
      <c r="A34" s="84" t="s">
        <v>50</v>
      </c>
      <c r="B34" s="34">
        <f t="shared" si="3"/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  <c r="M34" s="85">
        <v>0</v>
      </c>
      <c r="N34" s="85">
        <v>0</v>
      </c>
      <c r="O34" s="85">
        <v>0</v>
      </c>
      <c r="P34" s="85">
        <v>0</v>
      </c>
      <c r="Q34" s="85">
        <v>0</v>
      </c>
      <c r="R34" s="85">
        <v>0</v>
      </c>
      <c r="S34" s="85">
        <v>0</v>
      </c>
      <c r="T34" s="85">
        <v>0</v>
      </c>
      <c r="U34" s="85">
        <v>0</v>
      </c>
      <c r="V34" s="85">
        <v>0</v>
      </c>
      <c r="W34" s="85">
        <v>0</v>
      </c>
      <c r="X34" s="85">
        <v>0</v>
      </c>
      <c r="Y34" s="85">
        <v>0</v>
      </c>
      <c r="Z34" s="85">
        <v>0</v>
      </c>
      <c r="AA34" s="85">
        <v>0</v>
      </c>
      <c r="AB34" s="85">
        <v>0</v>
      </c>
      <c r="AC34" s="85">
        <v>0</v>
      </c>
      <c r="AD34" s="85">
        <v>0</v>
      </c>
      <c r="AE34" s="85">
        <v>0</v>
      </c>
      <c r="AF34" s="85">
        <v>0</v>
      </c>
    </row>
    <row r="35" spans="1:32" ht="15" customHeight="1" x14ac:dyDescent="0.25">
      <c r="A35" s="84" t="s">
        <v>51</v>
      </c>
      <c r="B35" s="34">
        <f t="shared" si="3"/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  <c r="M35" s="85">
        <v>0</v>
      </c>
      <c r="N35" s="85">
        <v>0</v>
      </c>
      <c r="O35" s="85">
        <v>0</v>
      </c>
      <c r="P35" s="85">
        <v>0</v>
      </c>
      <c r="Q35" s="85">
        <v>0</v>
      </c>
      <c r="R35" s="85">
        <v>0</v>
      </c>
      <c r="S35" s="85">
        <v>0</v>
      </c>
      <c r="T35" s="85">
        <v>0</v>
      </c>
      <c r="U35" s="85">
        <v>0</v>
      </c>
      <c r="V35" s="85">
        <v>0</v>
      </c>
      <c r="W35" s="85">
        <v>0</v>
      </c>
      <c r="X35" s="85">
        <v>0</v>
      </c>
      <c r="Y35" s="85">
        <v>0</v>
      </c>
      <c r="Z35" s="85">
        <v>0</v>
      </c>
      <c r="AA35" s="85">
        <v>0</v>
      </c>
      <c r="AB35" s="85">
        <v>0</v>
      </c>
      <c r="AC35" s="85">
        <v>0</v>
      </c>
      <c r="AD35" s="85">
        <v>0</v>
      </c>
      <c r="AE35" s="85">
        <v>0</v>
      </c>
      <c r="AF35" s="85">
        <v>0</v>
      </c>
    </row>
    <row r="36" spans="1:32" ht="15" customHeight="1" x14ac:dyDescent="0.25">
      <c r="A36" s="84" t="s">
        <v>52</v>
      </c>
      <c r="B36" s="34">
        <f t="shared" si="3"/>
        <v>0</v>
      </c>
      <c r="C36" s="85">
        <v>0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  <c r="M36" s="85">
        <v>0</v>
      </c>
      <c r="N36" s="85">
        <v>0</v>
      </c>
      <c r="O36" s="85">
        <v>0</v>
      </c>
      <c r="P36" s="85">
        <v>0</v>
      </c>
      <c r="Q36" s="85">
        <v>0</v>
      </c>
      <c r="R36" s="85">
        <v>0</v>
      </c>
      <c r="S36" s="85">
        <v>0</v>
      </c>
      <c r="T36" s="85">
        <v>0</v>
      </c>
      <c r="U36" s="85">
        <v>0</v>
      </c>
      <c r="V36" s="85">
        <v>0</v>
      </c>
      <c r="W36" s="85">
        <v>0</v>
      </c>
      <c r="X36" s="85">
        <v>0</v>
      </c>
      <c r="Y36" s="85">
        <v>0</v>
      </c>
      <c r="Z36" s="85">
        <v>0</v>
      </c>
      <c r="AA36" s="85">
        <v>0</v>
      </c>
      <c r="AB36" s="85">
        <v>0</v>
      </c>
      <c r="AC36" s="85">
        <v>0</v>
      </c>
      <c r="AD36" s="85">
        <v>0</v>
      </c>
      <c r="AE36" s="85">
        <v>0</v>
      </c>
      <c r="AF36" s="85">
        <v>0</v>
      </c>
    </row>
    <row r="37" spans="1:32" ht="15" customHeight="1" x14ac:dyDescent="0.25">
      <c r="A37" s="84" t="s">
        <v>53</v>
      </c>
      <c r="B37" s="34">
        <f t="shared" si="3"/>
        <v>0</v>
      </c>
      <c r="C37" s="85">
        <v>0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  <c r="M37" s="85">
        <v>0</v>
      </c>
      <c r="N37" s="85">
        <v>0</v>
      </c>
      <c r="O37" s="85">
        <v>0</v>
      </c>
      <c r="P37" s="85">
        <v>0</v>
      </c>
      <c r="Q37" s="85">
        <v>0</v>
      </c>
      <c r="R37" s="85">
        <v>0</v>
      </c>
      <c r="S37" s="85">
        <v>0</v>
      </c>
      <c r="T37" s="85">
        <v>0</v>
      </c>
      <c r="U37" s="85">
        <v>0</v>
      </c>
      <c r="V37" s="85">
        <v>0</v>
      </c>
      <c r="W37" s="85">
        <v>0</v>
      </c>
      <c r="X37" s="85">
        <v>0</v>
      </c>
      <c r="Y37" s="85">
        <v>0</v>
      </c>
      <c r="Z37" s="85">
        <v>0</v>
      </c>
      <c r="AA37" s="85">
        <v>0</v>
      </c>
      <c r="AB37" s="85">
        <v>0</v>
      </c>
      <c r="AC37" s="85">
        <v>0</v>
      </c>
      <c r="AD37" s="85">
        <v>0</v>
      </c>
      <c r="AE37" s="85">
        <v>0</v>
      </c>
      <c r="AF37" s="85">
        <v>0</v>
      </c>
    </row>
    <row r="38" spans="1:32" ht="15" customHeight="1" x14ac:dyDescent="0.25">
      <c r="A38" s="84" t="s">
        <v>54</v>
      </c>
      <c r="B38" s="34">
        <f t="shared" si="3"/>
        <v>0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</row>
    <row r="39" spans="1:32" ht="15" customHeight="1" x14ac:dyDescent="0.25">
      <c r="A39" s="84" t="s">
        <v>55</v>
      </c>
      <c r="B39" s="34">
        <f t="shared" si="3"/>
        <v>0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  <c r="M39" s="85">
        <v>0</v>
      </c>
      <c r="N39" s="85">
        <v>0</v>
      </c>
      <c r="O39" s="85">
        <v>0</v>
      </c>
      <c r="P39" s="85">
        <v>0</v>
      </c>
      <c r="Q39" s="85">
        <v>0</v>
      </c>
      <c r="R39" s="85">
        <v>0</v>
      </c>
      <c r="S39" s="85">
        <v>0</v>
      </c>
      <c r="T39" s="85">
        <v>0</v>
      </c>
      <c r="U39" s="85">
        <v>0</v>
      </c>
      <c r="V39" s="85">
        <v>0</v>
      </c>
      <c r="W39" s="85">
        <v>0</v>
      </c>
      <c r="X39" s="85">
        <v>0</v>
      </c>
      <c r="Y39" s="85">
        <v>0</v>
      </c>
      <c r="Z39" s="85">
        <v>0</v>
      </c>
      <c r="AA39" s="85">
        <v>0</v>
      </c>
      <c r="AB39" s="85">
        <v>0</v>
      </c>
      <c r="AC39" s="85">
        <v>0</v>
      </c>
      <c r="AD39" s="85">
        <v>0</v>
      </c>
      <c r="AE39" s="85">
        <v>0</v>
      </c>
      <c r="AF39" s="85">
        <v>0</v>
      </c>
    </row>
    <row r="40" spans="1:32" s="3" customFormat="1" ht="15" customHeight="1" x14ac:dyDescent="0.2">
      <c r="A40" s="84" t="s">
        <v>56</v>
      </c>
      <c r="B40" s="34">
        <f t="shared" si="3"/>
        <v>0</v>
      </c>
      <c r="C40" s="85">
        <v>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  <c r="M40" s="85">
        <v>0</v>
      </c>
      <c r="N40" s="85">
        <v>0</v>
      </c>
      <c r="O40" s="85">
        <v>0</v>
      </c>
      <c r="P40" s="85">
        <v>0</v>
      </c>
      <c r="Q40" s="85">
        <v>0</v>
      </c>
      <c r="R40" s="85">
        <v>0</v>
      </c>
      <c r="S40" s="85">
        <v>0</v>
      </c>
      <c r="T40" s="85">
        <v>0</v>
      </c>
      <c r="U40" s="85">
        <v>0</v>
      </c>
      <c r="V40" s="85">
        <v>0</v>
      </c>
      <c r="W40" s="85">
        <v>0</v>
      </c>
      <c r="X40" s="85">
        <v>0</v>
      </c>
      <c r="Y40" s="85">
        <v>0</v>
      </c>
      <c r="Z40" s="85">
        <v>0</v>
      </c>
      <c r="AA40" s="85">
        <v>0</v>
      </c>
      <c r="AB40" s="85">
        <v>0</v>
      </c>
      <c r="AC40" s="85">
        <v>0</v>
      </c>
      <c r="AD40" s="85">
        <v>0</v>
      </c>
      <c r="AE40" s="85">
        <v>0</v>
      </c>
      <c r="AF40" s="85">
        <v>0</v>
      </c>
    </row>
    <row r="41" spans="1:32" s="88" customFormat="1" ht="30" customHeight="1" thickBot="1" x14ac:dyDescent="0.3">
      <c r="A41" s="94" t="s">
        <v>57</v>
      </c>
      <c r="B41" s="95">
        <f t="shared" si="3"/>
        <v>0</v>
      </c>
      <c r="C41" s="96">
        <f>SUM(C26:C40)</f>
        <v>0</v>
      </c>
      <c r="D41" s="96">
        <f t="shared" ref="D41:AF41" si="4">SUM(D26:D40)</f>
        <v>0</v>
      </c>
      <c r="E41" s="96">
        <f t="shared" si="4"/>
        <v>0</v>
      </c>
      <c r="F41" s="96">
        <f t="shared" si="4"/>
        <v>0</v>
      </c>
      <c r="G41" s="96">
        <f t="shared" si="4"/>
        <v>0</v>
      </c>
      <c r="H41" s="96">
        <f t="shared" si="4"/>
        <v>0</v>
      </c>
      <c r="I41" s="96">
        <f t="shared" si="4"/>
        <v>0</v>
      </c>
      <c r="J41" s="96">
        <f t="shared" si="4"/>
        <v>0</v>
      </c>
      <c r="K41" s="96">
        <f t="shared" si="4"/>
        <v>0</v>
      </c>
      <c r="L41" s="96">
        <f t="shared" si="4"/>
        <v>0</v>
      </c>
      <c r="M41" s="96">
        <f t="shared" si="4"/>
        <v>0</v>
      </c>
      <c r="N41" s="96">
        <f t="shared" si="4"/>
        <v>0</v>
      </c>
      <c r="O41" s="96">
        <f t="shared" si="4"/>
        <v>0</v>
      </c>
      <c r="P41" s="96">
        <f t="shared" si="4"/>
        <v>0</v>
      </c>
      <c r="Q41" s="96">
        <f t="shared" si="4"/>
        <v>0</v>
      </c>
      <c r="R41" s="96">
        <f t="shared" si="4"/>
        <v>0</v>
      </c>
      <c r="S41" s="96">
        <f t="shared" si="4"/>
        <v>0</v>
      </c>
      <c r="T41" s="96">
        <f t="shared" si="4"/>
        <v>0</v>
      </c>
      <c r="U41" s="96">
        <f t="shared" si="4"/>
        <v>0</v>
      </c>
      <c r="V41" s="96">
        <f t="shared" si="4"/>
        <v>0</v>
      </c>
      <c r="W41" s="96">
        <f t="shared" si="4"/>
        <v>0</v>
      </c>
      <c r="X41" s="96">
        <f t="shared" si="4"/>
        <v>0</v>
      </c>
      <c r="Y41" s="96">
        <f t="shared" si="4"/>
        <v>0</v>
      </c>
      <c r="Z41" s="96">
        <f t="shared" si="4"/>
        <v>0</v>
      </c>
      <c r="AA41" s="96">
        <f t="shared" si="4"/>
        <v>0</v>
      </c>
      <c r="AB41" s="96">
        <f t="shared" si="4"/>
        <v>0</v>
      </c>
      <c r="AC41" s="96">
        <f t="shared" si="4"/>
        <v>0</v>
      </c>
      <c r="AD41" s="96">
        <f t="shared" si="4"/>
        <v>0</v>
      </c>
      <c r="AE41" s="96">
        <f t="shared" si="4"/>
        <v>0</v>
      </c>
      <c r="AF41" s="96">
        <f t="shared" si="4"/>
        <v>0</v>
      </c>
    </row>
    <row r="42" spans="1:32" s="88" customFormat="1" ht="32.25" customHeight="1" thickTop="1" x14ac:dyDescent="0.25">
      <c r="A42" s="97" t="s">
        <v>58</v>
      </c>
      <c r="B42" s="98">
        <f t="shared" si="3"/>
        <v>0</v>
      </c>
      <c r="C42" s="98">
        <f t="shared" ref="C42:AF42" si="5">C24-C41</f>
        <v>0</v>
      </c>
      <c r="D42" s="98">
        <f t="shared" si="5"/>
        <v>0</v>
      </c>
      <c r="E42" s="98">
        <f t="shared" si="5"/>
        <v>0</v>
      </c>
      <c r="F42" s="98">
        <f t="shared" si="5"/>
        <v>0</v>
      </c>
      <c r="G42" s="98">
        <f t="shared" si="5"/>
        <v>0</v>
      </c>
      <c r="H42" s="98">
        <f t="shared" si="5"/>
        <v>0</v>
      </c>
      <c r="I42" s="98">
        <f t="shared" si="5"/>
        <v>0</v>
      </c>
      <c r="J42" s="98">
        <f t="shared" si="5"/>
        <v>0</v>
      </c>
      <c r="K42" s="98">
        <f t="shared" si="5"/>
        <v>0</v>
      </c>
      <c r="L42" s="98">
        <f t="shared" si="5"/>
        <v>0</v>
      </c>
      <c r="M42" s="98">
        <f t="shared" si="5"/>
        <v>0</v>
      </c>
      <c r="N42" s="98">
        <f t="shared" si="5"/>
        <v>0</v>
      </c>
      <c r="O42" s="98">
        <f t="shared" si="5"/>
        <v>0</v>
      </c>
      <c r="P42" s="98">
        <f t="shared" si="5"/>
        <v>0</v>
      </c>
      <c r="Q42" s="98">
        <f t="shared" si="5"/>
        <v>0</v>
      </c>
      <c r="R42" s="98">
        <f t="shared" si="5"/>
        <v>0</v>
      </c>
      <c r="S42" s="98">
        <f t="shared" si="5"/>
        <v>0</v>
      </c>
      <c r="T42" s="98">
        <f t="shared" si="5"/>
        <v>0</v>
      </c>
      <c r="U42" s="98">
        <f t="shared" si="5"/>
        <v>0</v>
      </c>
      <c r="V42" s="98">
        <f t="shared" si="5"/>
        <v>0</v>
      </c>
      <c r="W42" s="98">
        <f t="shared" si="5"/>
        <v>0</v>
      </c>
      <c r="X42" s="98">
        <f t="shared" si="5"/>
        <v>0</v>
      </c>
      <c r="Y42" s="98">
        <f t="shared" si="5"/>
        <v>0</v>
      </c>
      <c r="Z42" s="98">
        <f t="shared" si="5"/>
        <v>0</v>
      </c>
      <c r="AA42" s="98">
        <f t="shared" si="5"/>
        <v>0</v>
      </c>
      <c r="AB42" s="98">
        <f t="shared" si="5"/>
        <v>0</v>
      </c>
      <c r="AC42" s="98">
        <f t="shared" si="5"/>
        <v>0</v>
      </c>
      <c r="AD42" s="98">
        <f t="shared" si="5"/>
        <v>0</v>
      </c>
      <c r="AE42" s="98">
        <f t="shared" si="5"/>
        <v>0</v>
      </c>
      <c r="AF42" s="98">
        <f t="shared" si="5"/>
        <v>0</v>
      </c>
    </row>
    <row r="44" spans="1:32" ht="15.75" x14ac:dyDescent="0.25">
      <c r="G44" s="72"/>
      <c r="I44" s="72"/>
      <c r="J44" s="72"/>
      <c r="K44" s="72"/>
      <c r="L44" s="72"/>
    </row>
    <row r="45" spans="1:32" s="24" customFormat="1" ht="28.5" customHeight="1" x14ac:dyDescent="0.25">
      <c r="A45" s="205" t="s">
        <v>59</v>
      </c>
      <c r="B45" s="206"/>
      <c r="C45" s="206"/>
      <c r="D45" s="206"/>
      <c r="E45" s="206"/>
      <c r="F45" s="206"/>
      <c r="G45" s="206"/>
      <c r="H45" s="206"/>
      <c r="I45" s="206"/>
      <c r="J45" s="206"/>
      <c r="K45" s="206"/>
      <c r="L45" s="206"/>
      <c r="M45" s="1"/>
      <c r="N45" s="1"/>
      <c r="O45" s="1"/>
      <c r="P45" s="1"/>
      <c r="Q45" s="1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5"/>
      <c r="AC45" s="75"/>
      <c r="AD45" s="75"/>
    </row>
    <row r="46" spans="1:32" s="24" customFormat="1" ht="30.75" customHeight="1" x14ac:dyDescent="0.25">
      <c r="A46" s="212" t="s">
        <v>60</v>
      </c>
      <c r="B46" s="212"/>
      <c r="C46" s="212"/>
      <c r="D46" s="212"/>
      <c r="E46" s="212"/>
      <c r="F46" s="212"/>
      <c r="G46" s="212"/>
      <c r="H46" s="212"/>
      <c r="I46" s="212"/>
      <c r="J46" s="212"/>
      <c r="K46" s="212"/>
      <c r="L46" s="212"/>
      <c r="M46" s="212"/>
      <c r="N46" s="212"/>
      <c r="O46" s="212"/>
      <c r="P46" s="212"/>
      <c r="Q46" s="212"/>
      <c r="R46" s="212"/>
      <c r="S46" s="212"/>
      <c r="T46" s="212"/>
      <c r="U46" s="212"/>
      <c r="V46" s="212"/>
      <c r="W46" s="212"/>
      <c r="X46" s="212"/>
      <c r="Y46" s="212"/>
      <c r="Z46" s="212"/>
      <c r="AA46" s="212"/>
      <c r="AB46" s="212"/>
      <c r="AC46" s="212"/>
      <c r="AD46" s="212"/>
      <c r="AE46" s="212"/>
      <c r="AF46" s="212"/>
    </row>
    <row r="47" spans="1:32" s="24" customFormat="1" ht="26.25" customHeight="1" x14ac:dyDescent="0.25">
      <c r="A47" s="79"/>
      <c r="B47" s="80"/>
      <c r="C47" s="81" t="s">
        <v>183</v>
      </c>
      <c r="D47" s="81" t="s">
        <v>183</v>
      </c>
      <c r="E47" s="81" t="s">
        <v>183</v>
      </c>
      <c r="F47" s="81" t="s">
        <v>183</v>
      </c>
      <c r="G47" s="81" t="s">
        <v>183</v>
      </c>
      <c r="H47" s="81" t="s">
        <v>184</v>
      </c>
      <c r="I47" s="81" t="s">
        <v>184</v>
      </c>
      <c r="J47" s="81" t="s">
        <v>184</v>
      </c>
      <c r="K47" s="81" t="s">
        <v>184</v>
      </c>
      <c r="L47" s="81" t="s">
        <v>184</v>
      </c>
      <c r="M47" s="81" t="s">
        <v>184</v>
      </c>
      <c r="N47" s="81" t="s">
        <v>184</v>
      </c>
      <c r="O47" s="81" t="s">
        <v>184</v>
      </c>
      <c r="P47" s="81" t="s">
        <v>184</v>
      </c>
      <c r="Q47" s="81" t="s">
        <v>184</v>
      </c>
      <c r="R47" s="81" t="s">
        <v>184</v>
      </c>
      <c r="S47" s="81" t="s">
        <v>184</v>
      </c>
      <c r="T47" s="81" t="s">
        <v>184</v>
      </c>
      <c r="U47" s="81" t="s">
        <v>184</v>
      </c>
      <c r="V47" s="81" t="s">
        <v>184</v>
      </c>
      <c r="W47" s="81" t="s">
        <v>184</v>
      </c>
      <c r="X47" s="81" t="s">
        <v>184</v>
      </c>
      <c r="Y47" s="81" t="s">
        <v>184</v>
      </c>
      <c r="Z47" s="81" t="s">
        <v>184</v>
      </c>
      <c r="AA47" s="81" t="s">
        <v>184</v>
      </c>
      <c r="AB47" s="81" t="s">
        <v>184</v>
      </c>
      <c r="AC47" s="81" t="s">
        <v>184</v>
      </c>
      <c r="AD47" s="81" t="s">
        <v>184</v>
      </c>
      <c r="AE47" s="81" t="s">
        <v>184</v>
      </c>
      <c r="AF47" s="81" t="s">
        <v>184</v>
      </c>
    </row>
    <row r="48" spans="1:32" s="24" customFormat="1" ht="31.5" customHeight="1" x14ac:dyDescent="0.25">
      <c r="A48" s="82" t="s">
        <v>61</v>
      </c>
      <c r="B48" s="81" t="s">
        <v>11</v>
      </c>
      <c r="C48" s="81">
        <v>1</v>
      </c>
      <c r="D48" s="81">
        <v>2</v>
      </c>
      <c r="E48" s="81">
        <v>3</v>
      </c>
      <c r="F48" s="81">
        <v>4</v>
      </c>
      <c r="G48" s="81">
        <v>5</v>
      </c>
      <c r="H48" s="81">
        <v>6</v>
      </c>
      <c r="I48" s="81">
        <v>7</v>
      </c>
      <c r="J48" s="81">
        <v>8</v>
      </c>
      <c r="K48" s="81">
        <v>9</v>
      </c>
      <c r="L48" s="81">
        <v>10</v>
      </c>
      <c r="M48" s="81">
        <v>11</v>
      </c>
      <c r="N48" s="81">
        <v>12</v>
      </c>
      <c r="O48" s="81">
        <v>13</v>
      </c>
      <c r="P48" s="81">
        <v>14</v>
      </c>
      <c r="Q48" s="81">
        <v>15</v>
      </c>
      <c r="R48" s="81">
        <v>16</v>
      </c>
      <c r="S48" s="81">
        <v>17</v>
      </c>
      <c r="T48" s="81">
        <v>18</v>
      </c>
      <c r="U48" s="81">
        <v>19</v>
      </c>
      <c r="V48" s="81">
        <v>20</v>
      </c>
      <c r="W48" s="81">
        <v>21</v>
      </c>
      <c r="X48" s="81">
        <v>22</v>
      </c>
      <c r="Y48" s="81">
        <v>23</v>
      </c>
      <c r="Z48" s="81">
        <v>24</v>
      </c>
      <c r="AA48" s="81">
        <v>25</v>
      </c>
      <c r="AB48" s="81">
        <v>26</v>
      </c>
      <c r="AC48" s="81">
        <v>27</v>
      </c>
      <c r="AD48" s="81">
        <v>28</v>
      </c>
      <c r="AE48" s="81">
        <v>29</v>
      </c>
      <c r="AF48" s="81">
        <v>30</v>
      </c>
    </row>
    <row r="49" spans="1:32" s="24" customFormat="1" x14ac:dyDescent="0.25">
      <c r="A49" s="83" t="s">
        <v>26</v>
      </c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</row>
    <row r="50" spans="1:32" s="24" customFormat="1" x14ac:dyDescent="0.2">
      <c r="A50" s="84" t="s">
        <v>62</v>
      </c>
      <c r="B50" s="34">
        <f t="shared" ref="B50:B84" si="6">SUM(C50:AF50)</f>
        <v>0</v>
      </c>
      <c r="C50" s="85">
        <v>0</v>
      </c>
      <c r="D50" s="85">
        <v>0</v>
      </c>
      <c r="E50" s="85">
        <v>0</v>
      </c>
      <c r="F50" s="85">
        <v>0</v>
      </c>
      <c r="G50" s="85">
        <v>0</v>
      </c>
      <c r="H50" s="85">
        <v>0</v>
      </c>
      <c r="I50" s="85">
        <v>0</v>
      </c>
      <c r="J50" s="85">
        <v>0</v>
      </c>
      <c r="K50" s="85">
        <v>0</v>
      </c>
      <c r="L50" s="85">
        <v>0</v>
      </c>
      <c r="M50" s="85">
        <v>0</v>
      </c>
      <c r="N50" s="85">
        <v>0</v>
      </c>
      <c r="O50" s="85">
        <v>0</v>
      </c>
      <c r="P50" s="85">
        <v>0</v>
      </c>
      <c r="Q50" s="85">
        <v>0</v>
      </c>
      <c r="R50" s="85">
        <v>0</v>
      </c>
      <c r="S50" s="85">
        <v>0</v>
      </c>
      <c r="T50" s="85">
        <v>0</v>
      </c>
      <c r="U50" s="85">
        <v>0</v>
      </c>
      <c r="V50" s="85">
        <v>0</v>
      </c>
      <c r="W50" s="85">
        <v>0</v>
      </c>
      <c r="X50" s="85">
        <v>0</v>
      </c>
      <c r="Y50" s="85">
        <v>0</v>
      </c>
      <c r="Z50" s="85">
        <v>0</v>
      </c>
      <c r="AA50" s="85">
        <v>0</v>
      </c>
      <c r="AB50" s="85">
        <v>0</v>
      </c>
      <c r="AC50" s="85">
        <v>0</v>
      </c>
      <c r="AD50" s="85">
        <v>0</v>
      </c>
      <c r="AE50" s="85">
        <v>0</v>
      </c>
      <c r="AF50" s="85">
        <v>0</v>
      </c>
    </row>
    <row r="51" spans="1:32" s="24" customFormat="1" x14ac:dyDescent="0.2">
      <c r="A51" s="84" t="s">
        <v>28</v>
      </c>
      <c r="B51" s="34">
        <f t="shared" si="6"/>
        <v>0</v>
      </c>
      <c r="C51" s="85">
        <v>0</v>
      </c>
      <c r="D51" s="85">
        <v>0</v>
      </c>
      <c r="E51" s="85">
        <v>0</v>
      </c>
      <c r="F51" s="85">
        <v>0</v>
      </c>
      <c r="G51" s="85">
        <v>0</v>
      </c>
      <c r="H51" s="85">
        <v>0</v>
      </c>
      <c r="I51" s="85">
        <v>0</v>
      </c>
      <c r="J51" s="85">
        <v>0</v>
      </c>
      <c r="K51" s="85">
        <v>0</v>
      </c>
      <c r="L51" s="85">
        <v>0</v>
      </c>
      <c r="M51" s="85">
        <v>0</v>
      </c>
      <c r="N51" s="85">
        <v>0</v>
      </c>
      <c r="O51" s="85">
        <v>0</v>
      </c>
      <c r="P51" s="85">
        <v>0</v>
      </c>
      <c r="Q51" s="85">
        <v>0</v>
      </c>
      <c r="R51" s="85">
        <v>0</v>
      </c>
      <c r="S51" s="85">
        <v>0</v>
      </c>
      <c r="T51" s="85">
        <v>0</v>
      </c>
      <c r="U51" s="85">
        <v>0</v>
      </c>
      <c r="V51" s="85">
        <v>0</v>
      </c>
      <c r="W51" s="85">
        <v>0</v>
      </c>
      <c r="X51" s="85">
        <v>0</v>
      </c>
      <c r="Y51" s="85">
        <v>0</v>
      </c>
      <c r="Z51" s="85">
        <v>0</v>
      </c>
      <c r="AA51" s="85">
        <v>0</v>
      </c>
      <c r="AB51" s="85">
        <v>0</v>
      </c>
      <c r="AC51" s="85">
        <v>0</v>
      </c>
      <c r="AD51" s="85">
        <v>0</v>
      </c>
      <c r="AE51" s="85">
        <v>0</v>
      </c>
      <c r="AF51" s="85">
        <v>0</v>
      </c>
    </row>
    <row r="52" spans="1:32" s="24" customFormat="1" x14ac:dyDescent="0.2">
      <c r="A52" s="84" t="s">
        <v>29</v>
      </c>
      <c r="B52" s="34">
        <f t="shared" si="6"/>
        <v>0</v>
      </c>
      <c r="C52" s="85">
        <v>0</v>
      </c>
      <c r="D52" s="85">
        <v>0</v>
      </c>
      <c r="E52" s="85">
        <v>0</v>
      </c>
      <c r="F52" s="85">
        <v>0</v>
      </c>
      <c r="G52" s="85">
        <v>0</v>
      </c>
      <c r="H52" s="85">
        <v>0</v>
      </c>
      <c r="I52" s="85">
        <v>0</v>
      </c>
      <c r="J52" s="85">
        <v>0</v>
      </c>
      <c r="K52" s="85">
        <v>0</v>
      </c>
      <c r="L52" s="85">
        <v>0</v>
      </c>
      <c r="M52" s="85">
        <v>0</v>
      </c>
      <c r="N52" s="85">
        <v>0</v>
      </c>
      <c r="O52" s="85">
        <v>0</v>
      </c>
      <c r="P52" s="85">
        <v>0</v>
      </c>
      <c r="Q52" s="85">
        <v>0</v>
      </c>
      <c r="R52" s="85">
        <v>0</v>
      </c>
      <c r="S52" s="85">
        <v>0</v>
      </c>
      <c r="T52" s="85">
        <v>0</v>
      </c>
      <c r="U52" s="85">
        <v>0</v>
      </c>
      <c r="V52" s="85">
        <v>0</v>
      </c>
      <c r="W52" s="85">
        <v>0</v>
      </c>
      <c r="X52" s="85">
        <v>0</v>
      </c>
      <c r="Y52" s="85">
        <v>0</v>
      </c>
      <c r="Z52" s="85">
        <v>0</v>
      </c>
      <c r="AA52" s="85">
        <v>0</v>
      </c>
      <c r="AB52" s="85">
        <v>0</v>
      </c>
      <c r="AC52" s="85">
        <v>0</v>
      </c>
      <c r="AD52" s="85">
        <v>0</v>
      </c>
      <c r="AE52" s="85">
        <v>0</v>
      </c>
      <c r="AF52" s="85">
        <v>0</v>
      </c>
    </row>
    <row r="53" spans="1:32" s="24" customFormat="1" x14ac:dyDescent="0.2">
      <c r="A53" s="82" t="s">
        <v>63</v>
      </c>
      <c r="B53" s="34">
        <f t="shared" si="6"/>
        <v>0</v>
      </c>
      <c r="C53" s="85">
        <v>0</v>
      </c>
      <c r="D53" s="85">
        <v>0</v>
      </c>
      <c r="E53" s="85">
        <v>0</v>
      </c>
      <c r="F53" s="85">
        <v>0</v>
      </c>
      <c r="G53" s="85">
        <v>0</v>
      </c>
      <c r="H53" s="85">
        <v>0</v>
      </c>
      <c r="I53" s="85">
        <v>0</v>
      </c>
      <c r="J53" s="85">
        <v>0</v>
      </c>
      <c r="K53" s="85">
        <v>0</v>
      </c>
      <c r="L53" s="85">
        <v>0</v>
      </c>
      <c r="M53" s="85">
        <v>0</v>
      </c>
      <c r="N53" s="85">
        <v>0</v>
      </c>
      <c r="O53" s="85">
        <v>0</v>
      </c>
      <c r="P53" s="85">
        <v>0</v>
      </c>
      <c r="Q53" s="85">
        <v>0</v>
      </c>
      <c r="R53" s="85">
        <v>0</v>
      </c>
      <c r="S53" s="85">
        <v>0</v>
      </c>
      <c r="T53" s="85">
        <v>0</v>
      </c>
      <c r="U53" s="85">
        <v>0</v>
      </c>
      <c r="V53" s="85">
        <v>0</v>
      </c>
      <c r="W53" s="85">
        <v>0</v>
      </c>
      <c r="X53" s="85">
        <v>0</v>
      </c>
      <c r="Y53" s="85">
        <v>0</v>
      </c>
      <c r="Z53" s="85">
        <v>0</v>
      </c>
      <c r="AA53" s="85">
        <v>0</v>
      </c>
      <c r="AB53" s="85">
        <v>0</v>
      </c>
      <c r="AC53" s="85">
        <v>0</v>
      </c>
      <c r="AD53" s="85">
        <v>0</v>
      </c>
      <c r="AE53" s="85">
        <v>0</v>
      </c>
      <c r="AF53" s="85">
        <v>0</v>
      </c>
    </row>
    <row r="54" spans="1:32" s="24" customFormat="1" ht="22.5" x14ac:dyDescent="0.2">
      <c r="A54" s="147" t="s">
        <v>307</v>
      </c>
      <c r="B54" s="34">
        <f t="shared" si="6"/>
        <v>0</v>
      </c>
      <c r="C54" s="85">
        <v>0</v>
      </c>
      <c r="D54" s="85">
        <v>0</v>
      </c>
      <c r="E54" s="85">
        <v>0</v>
      </c>
      <c r="F54" s="85">
        <v>0</v>
      </c>
      <c r="G54" s="85">
        <v>0</v>
      </c>
      <c r="H54" s="85">
        <v>0</v>
      </c>
      <c r="I54" s="85">
        <v>0</v>
      </c>
      <c r="J54" s="85">
        <v>0</v>
      </c>
      <c r="K54" s="85">
        <v>0</v>
      </c>
      <c r="L54" s="85">
        <v>0</v>
      </c>
      <c r="M54" s="85">
        <v>0</v>
      </c>
      <c r="N54" s="85">
        <v>0</v>
      </c>
      <c r="O54" s="85">
        <v>0</v>
      </c>
      <c r="P54" s="85">
        <v>0</v>
      </c>
      <c r="Q54" s="85">
        <v>0</v>
      </c>
      <c r="R54" s="85">
        <v>0</v>
      </c>
      <c r="S54" s="85">
        <v>0</v>
      </c>
      <c r="T54" s="85">
        <v>0</v>
      </c>
      <c r="U54" s="85">
        <v>0</v>
      </c>
      <c r="V54" s="85">
        <v>0</v>
      </c>
      <c r="W54" s="85">
        <v>0</v>
      </c>
      <c r="X54" s="85">
        <v>0</v>
      </c>
      <c r="Y54" s="85">
        <v>0</v>
      </c>
      <c r="Z54" s="85">
        <v>0</v>
      </c>
      <c r="AA54" s="85">
        <v>0</v>
      </c>
      <c r="AB54" s="85">
        <v>0</v>
      </c>
      <c r="AC54" s="85">
        <v>0</v>
      </c>
      <c r="AD54" s="85">
        <v>0</v>
      </c>
      <c r="AE54" s="85">
        <v>0</v>
      </c>
      <c r="AF54" s="85">
        <v>0</v>
      </c>
    </row>
    <row r="55" spans="1:32" s="24" customFormat="1" ht="22.5" x14ac:dyDescent="0.2">
      <c r="A55" s="147" t="s">
        <v>307</v>
      </c>
      <c r="B55" s="34">
        <f t="shared" si="6"/>
        <v>0</v>
      </c>
      <c r="C55" s="85">
        <v>0</v>
      </c>
      <c r="D55" s="85">
        <v>0</v>
      </c>
      <c r="E55" s="85">
        <v>0</v>
      </c>
      <c r="F55" s="85">
        <v>0</v>
      </c>
      <c r="G55" s="85">
        <v>0</v>
      </c>
      <c r="H55" s="85">
        <v>0</v>
      </c>
      <c r="I55" s="85">
        <v>0</v>
      </c>
      <c r="J55" s="85">
        <v>0</v>
      </c>
      <c r="K55" s="85">
        <v>0</v>
      </c>
      <c r="L55" s="85">
        <v>0</v>
      </c>
      <c r="M55" s="85">
        <v>0</v>
      </c>
      <c r="N55" s="85">
        <v>0</v>
      </c>
      <c r="O55" s="85">
        <v>0</v>
      </c>
      <c r="P55" s="85">
        <v>0</v>
      </c>
      <c r="Q55" s="85">
        <v>0</v>
      </c>
      <c r="R55" s="85">
        <v>0</v>
      </c>
      <c r="S55" s="85">
        <v>0</v>
      </c>
      <c r="T55" s="85">
        <v>0</v>
      </c>
      <c r="U55" s="85">
        <v>0</v>
      </c>
      <c r="V55" s="85">
        <v>0</v>
      </c>
      <c r="W55" s="85">
        <v>0</v>
      </c>
      <c r="X55" s="85">
        <v>0</v>
      </c>
      <c r="Y55" s="85">
        <v>0</v>
      </c>
      <c r="Z55" s="85">
        <v>0</v>
      </c>
      <c r="AA55" s="85">
        <v>0</v>
      </c>
      <c r="AB55" s="85">
        <v>0</v>
      </c>
      <c r="AC55" s="85">
        <v>0</v>
      </c>
      <c r="AD55" s="85">
        <v>0</v>
      </c>
      <c r="AE55" s="85">
        <v>0</v>
      </c>
      <c r="AF55" s="85">
        <v>0</v>
      </c>
    </row>
    <row r="56" spans="1:32" s="24" customFormat="1" ht="22.5" x14ac:dyDescent="0.2">
      <c r="A56" s="147" t="s">
        <v>307</v>
      </c>
      <c r="B56" s="34">
        <f t="shared" si="6"/>
        <v>0</v>
      </c>
      <c r="C56" s="85">
        <v>0</v>
      </c>
      <c r="D56" s="85">
        <v>0</v>
      </c>
      <c r="E56" s="85">
        <v>0</v>
      </c>
      <c r="F56" s="85">
        <v>0</v>
      </c>
      <c r="G56" s="85">
        <v>0</v>
      </c>
      <c r="H56" s="85">
        <v>0</v>
      </c>
      <c r="I56" s="85">
        <v>0</v>
      </c>
      <c r="J56" s="85">
        <v>0</v>
      </c>
      <c r="K56" s="85">
        <v>0</v>
      </c>
      <c r="L56" s="85">
        <v>0</v>
      </c>
      <c r="M56" s="85">
        <v>0</v>
      </c>
      <c r="N56" s="85">
        <v>0</v>
      </c>
      <c r="O56" s="85">
        <v>0</v>
      </c>
      <c r="P56" s="85">
        <v>0</v>
      </c>
      <c r="Q56" s="85">
        <v>0</v>
      </c>
      <c r="R56" s="85">
        <v>0</v>
      </c>
      <c r="S56" s="85">
        <v>0</v>
      </c>
      <c r="T56" s="85">
        <v>0</v>
      </c>
      <c r="U56" s="85">
        <v>0</v>
      </c>
      <c r="V56" s="85">
        <v>0</v>
      </c>
      <c r="W56" s="85">
        <v>0</v>
      </c>
      <c r="X56" s="85">
        <v>0</v>
      </c>
      <c r="Y56" s="85">
        <v>0</v>
      </c>
      <c r="Z56" s="85">
        <v>0</v>
      </c>
      <c r="AA56" s="85">
        <v>0</v>
      </c>
      <c r="AB56" s="85">
        <v>0</v>
      </c>
      <c r="AC56" s="85">
        <v>0</v>
      </c>
      <c r="AD56" s="85">
        <v>0</v>
      </c>
      <c r="AE56" s="85">
        <v>0</v>
      </c>
      <c r="AF56" s="85">
        <v>0</v>
      </c>
    </row>
    <row r="57" spans="1:32" s="24" customFormat="1" ht="25.5" x14ac:dyDescent="0.2">
      <c r="A57" s="84" t="s">
        <v>64</v>
      </c>
      <c r="B57" s="34">
        <f t="shared" si="6"/>
        <v>0</v>
      </c>
      <c r="C57" s="85">
        <v>0</v>
      </c>
      <c r="D57" s="85">
        <v>0</v>
      </c>
      <c r="E57" s="85">
        <v>0</v>
      </c>
      <c r="F57" s="85">
        <v>0</v>
      </c>
      <c r="G57" s="85">
        <v>0</v>
      </c>
      <c r="H57" s="85">
        <v>0</v>
      </c>
      <c r="I57" s="85">
        <v>0</v>
      </c>
      <c r="J57" s="85">
        <v>0</v>
      </c>
      <c r="K57" s="85">
        <v>0</v>
      </c>
      <c r="L57" s="85">
        <v>0</v>
      </c>
      <c r="M57" s="85">
        <v>0</v>
      </c>
      <c r="N57" s="85">
        <v>0</v>
      </c>
      <c r="O57" s="85">
        <v>0</v>
      </c>
      <c r="P57" s="85">
        <v>0</v>
      </c>
      <c r="Q57" s="85">
        <v>0</v>
      </c>
      <c r="R57" s="85">
        <v>0</v>
      </c>
      <c r="S57" s="85">
        <v>0</v>
      </c>
      <c r="T57" s="85">
        <v>0</v>
      </c>
      <c r="U57" s="85">
        <v>0</v>
      </c>
      <c r="V57" s="85">
        <v>0</v>
      </c>
      <c r="W57" s="85">
        <v>0</v>
      </c>
      <c r="X57" s="85">
        <v>0</v>
      </c>
      <c r="Y57" s="85">
        <v>0</v>
      </c>
      <c r="Z57" s="85">
        <v>0</v>
      </c>
      <c r="AA57" s="85">
        <v>0</v>
      </c>
      <c r="AB57" s="85">
        <v>0</v>
      </c>
      <c r="AC57" s="85">
        <v>0</v>
      </c>
      <c r="AD57" s="85">
        <v>0</v>
      </c>
      <c r="AE57" s="85">
        <v>0</v>
      </c>
      <c r="AF57" s="85">
        <v>0</v>
      </c>
    </row>
    <row r="58" spans="1:32" s="24" customFormat="1" ht="15" customHeight="1" x14ac:dyDescent="0.2">
      <c r="A58" s="84" t="s">
        <v>65</v>
      </c>
      <c r="B58" s="34">
        <f t="shared" si="6"/>
        <v>0</v>
      </c>
      <c r="C58" s="85">
        <v>0</v>
      </c>
      <c r="D58" s="85">
        <v>0</v>
      </c>
      <c r="E58" s="85">
        <v>0</v>
      </c>
      <c r="F58" s="85">
        <v>0</v>
      </c>
      <c r="G58" s="85">
        <v>0</v>
      </c>
      <c r="H58" s="85">
        <v>0</v>
      </c>
      <c r="I58" s="85">
        <v>0</v>
      </c>
      <c r="J58" s="85">
        <v>0</v>
      </c>
      <c r="K58" s="85">
        <v>0</v>
      </c>
      <c r="L58" s="85">
        <v>0</v>
      </c>
      <c r="M58" s="85">
        <v>0</v>
      </c>
      <c r="N58" s="85">
        <v>0</v>
      </c>
      <c r="O58" s="85">
        <v>0</v>
      </c>
      <c r="P58" s="85">
        <v>0</v>
      </c>
      <c r="Q58" s="85">
        <v>0</v>
      </c>
      <c r="R58" s="85">
        <v>0</v>
      </c>
      <c r="S58" s="85">
        <v>0</v>
      </c>
      <c r="T58" s="85">
        <v>0</v>
      </c>
      <c r="U58" s="85">
        <v>0</v>
      </c>
      <c r="V58" s="85">
        <v>0</v>
      </c>
      <c r="W58" s="85">
        <v>0</v>
      </c>
      <c r="X58" s="85">
        <v>0</v>
      </c>
      <c r="Y58" s="85">
        <v>0</v>
      </c>
      <c r="Z58" s="85">
        <v>0</v>
      </c>
      <c r="AA58" s="85">
        <v>0</v>
      </c>
      <c r="AB58" s="85">
        <v>0</v>
      </c>
      <c r="AC58" s="85">
        <v>0</v>
      </c>
      <c r="AD58" s="85">
        <v>0</v>
      </c>
      <c r="AE58" s="85">
        <v>0</v>
      </c>
      <c r="AF58" s="85">
        <v>0</v>
      </c>
    </row>
    <row r="59" spans="1:32" s="24" customFormat="1" ht="15" customHeight="1" x14ac:dyDescent="0.2">
      <c r="A59" s="84" t="s">
        <v>33</v>
      </c>
      <c r="B59" s="34">
        <f t="shared" si="6"/>
        <v>0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  <c r="M59" s="85">
        <v>0</v>
      </c>
      <c r="N59" s="85">
        <v>0</v>
      </c>
      <c r="O59" s="85">
        <v>0</v>
      </c>
      <c r="P59" s="85">
        <v>0</v>
      </c>
      <c r="Q59" s="85">
        <v>0</v>
      </c>
      <c r="R59" s="85">
        <v>0</v>
      </c>
      <c r="S59" s="85">
        <v>0</v>
      </c>
      <c r="T59" s="85">
        <v>0</v>
      </c>
      <c r="U59" s="85">
        <v>0</v>
      </c>
      <c r="V59" s="85">
        <v>0</v>
      </c>
      <c r="W59" s="85">
        <v>0</v>
      </c>
      <c r="X59" s="85">
        <v>0</v>
      </c>
      <c r="Y59" s="85">
        <v>0</v>
      </c>
      <c r="Z59" s="85">
        <v>0</v>
      </c>
      <c r="AA59" s="85">
        <v>0</v>
      </c>
      <c r="AB59" s="85">
        <v>0</v>
      </c>
      <c r="AC59" s="85">
        <v>0</v>
      </c>
      <c r="AD59" s="85">
        <v>0</v>
      </c>
      <c r="AE59" s="85">
        <v>0</v>
      </c>
      <c r="AF59" s="85">
        <v>0</v>
      </c>
    </row>
    <row r="60" spans="1:32" s="24" customFormat="1" x14ac:dyDescent="0.2">
      <c r="A60" s="84" t="s">
        <v>66</v>
      </c>
      <c r="B60" s="34">
        <f t="shared" si="6"/>
        <v>0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  <c r="M60" s="85">
        <v>0</v>
      </c>
      <c r="N60" s="85">
        <v>0</v>
      </c>
      <c r="O60" s="85">
        <v>0</v>
      </c>
      <c r="P60" s="85">
        <v>0</v>
      </c>
      <c r="Q60" s="85">
        <v>0</v>
      </c>
      <c r="R60" s="85">
        <v>0</v>
      </c>
      <c r="S60" s="85">
        <v>0</v>
      </c>
      <c r="T60" s="85">
        <v>0</v>
      </c>
      <c r="U60" s="85">
        <v>0</v>
      </c>
      <c r="V60" s="85">
        <v>0</v>
      </c>
      <c r="W60" s="85">
        <v>0</v>
      </c>
      <c r="X60" s="85">
        <v>0</v>
      </c>
      <c r="Y60" s="85">
        <v>0</v>
      </c>
      <c r="Z60" s="85">
        <v>0</v>
      </c>
      <c r="AA60" s="85">
        <v>0</v>
      </c>
      <c r="AB60" s="85">
        <v>0</v>
      </c>
      <c r="AC60" s="85">
        <v>0</v>
      </c>
      <c r="AD60" s="85">
        <v>0</v>
      </c>
      <c r="AE60" s="85">
        <v>0</v>
      </c>
      <c r="AF60" s="85">
        <v>0</v>
      </c>
    </row>
    <row r="61" spans="1:32" s="24" customFormat="1" x14ac:dyDescent="0.2">
      <c r="A61" s="84" t="s">
        <v>67</v>
      </c>
      <c r="B61" s="34">
        <f t="shared" si="6"/>
        <v>0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  <c r="M61" s="85">
        <v>0</v>
      </c>
      <c r="N61" s="85">
        <v>0</v>
      </c>
      <c r="O61" s="85">
        <v>0</v>
      </c>
      <c r="P61" s="85">
        <v>0</v>
      </c>
      <c r="Q61" s="85">
        <v>0</v>
      </c>
      <c r="R61" s="85">
        <v>0</v>
      </c>
      <c r="S61" s="85">
        <v>0</v>
      </c>
      <c r="T61" s="85">
        <v>0</v>
      </c>
      <c r="U61" s="85">
        <v>0</v>
      </c>
      <c r="V61" s="85">
        <v>0</v>
      </c>
      <c r="W61" s="85">
        <v>0</v>
      </c>
      <c r="X61" s="85">
        <v>0</v>
      </c>
      <c r="Y61" s="85">
        <v>0</v>
      </c>
      <c r="Z61" s="85">
        <v>0</v>
      </c>
      <c r="AA61" s="85">
        <v>0</v>
      </c>
      <c r="AB61" s="85">
        <v>0</v>
      </c>
      <c r="AC61" s="85">
        <v>0</v>
      </c>
      <c r="AD61" s="85">
        <v>0</v>
      </c>
      <c r="AE61" s="85">
        <v>0</v>
      </c>
      <c r="AF61" s="85">
        <v>0</v>
      </c>
    </row>
    <row r="62" spans="1:32" s="24" customFormat="1" ht="25.5" x14ac:dyDescent="0.2">
      <c r="A62" s="84" t="s">
        <v>36</v>
      </c>
      <c r="B62" s="34">
        <f t="shared" si="6"/>
        <v>0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  <c r="M62" s="85">
        <v>0</v>
      </c>
      <c r="N62" s="85">
        <v>0</v>
      </c>
      <c r="O62" s="85">
        <v>0</v>
      </c>
      <c r="P62" s="85">
        <v>0</v>
      </c>
      <c r="Q62" s="85">
        <v>0</v>
      </c>
      <c r="R62" s="85">
        <v>0</v>
      </c>
      <c r="S62" s="85">
        <v>0</v>
      </c>
      <c r="T62" s="85">
        <v>0</v>
      </c>
      <c r="U62" s="85">
        <v>0</v>
      </c>
      <c r="V62" s="85">
        <v>0</v>
      </c>
      <c r="W62" s="85">
        <v>0</v>
      </c>
      <c r="X62" s="85">
        <v>0</v>
      </c>
      <c r="Y62" s="85">
        <v>0</v>
      </c>
      <c r="Z62" s="85">
        <v>0</v>
      </c>
      <c r="AA62" s="85">
        <v>0</v>
      </c>
      <c r="AB62" s="85">
        <v>0</v>
      </c>
      <c r="AC62" s="85">
        <v>0</v>
      </c>
      <c r="AD62" s="85">
        <v>0</v>
      </c>
      <c r="AE62" s="85">
        <v>0</v>
      </c>
      <c r="AF62" s="85">
        <v>0</v>
      </c>
    </row>
    <row r="63" spans="1:32" s="24" customFormat="1" x14ac:dyDescent="0.2">
      <c r="A63" s="84" t="s">
        <v>37</v>
      </c>
      <c r="B63" s="34">
        <f t="shared" si="6"/>
        <v>0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  <c r="M63" s="85">
        <v>0</v>
      </c>
      <c r="N63" s="85">
        <v>0</v>
      </c>
      <c r="O63" s="85">
        <v>0</v>
      </c>
      <c r="P63" s="85">
        <v>0</v>
      </c>
      <c r="Q63" s="85">
        <v>0</v>
      </c>
      <c r="R63" s="85">
        <v>0</v>
      </c>
      <c r="S63" s="85">
        <v>0</v>
      </c>
      <c r="T63" s="85">
        <v>0</v>
      </c>
      <c r="U63" s="85">
        <v>0</v>
      </c>
      <c r="V63" s="85">
        <v>0</v>
      </c>
      <c r="W63" s="85">
        <v>0</v>
      </c>
      <c r="X63" s="85">
        <v>0</v>
      </c>
      <c r="Y63" s="85">
        <v>0</v>
      </c>
      <c r="Z63" s="85">
        <v>0</v>
      </c>
      <c r="AA63" s="85">
        <v>0</v>
      </c>
      <c r="AB63" s="85">
        <v>0</v>
      </c>
      <c r="AC63" s="85">
        <v>0</v>
      </c>
      <c r="AD63" s="85">
        <v>0</v>
      </c>
      <c r="AE63" s="85">
        <v>0</v>
      </c>
      <c r="AF63" s="85">
        <v>0</v>
      </c>
    </row>
    <row r="64" spans="1:32" s="24" customFormat="1" x14ac:dyDescent="0.2">
      <c r="A64" s="84" t="s">
        <v>38</v>
      </c>
      <c r="B64" s="34">
        <f t="shared" si="6"/>
        <v>0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  <c r="M64" s="85">
        <v>0</v>
      </c>
      <c r="N64" s="85">
        <v>0</v>
      </c>
      <c r="O64" s="85">
        <v>0</v>
      </c>
      <c r="P64" s="85">
        <v>0</v>
      </c>
      <c r="Q64" s="85">
        <v>0</v>
      </c>
      <c r="R64" s="85">
        <v>0</v>
      </c>
      <c r="S64" s="85">
        <v>0</v>
      </c>
      <c r="T64" s="85">
        <v>0</v>
      </c>
      <c r="U64" s="85">
        <v>0</v>
      </c>
      <c r="V64" s="85">
        <v>0</v>
      </c>
      <c r="W64" s="85">
        <v>0</v>
      </c>
      <c r="X64" s="85">
        <v>0</v>
      </c>
      <c r="Y64" s="85">
        <v>0</v>
      </c>
      <c r="Z64" s="85">
        <v>0</v>
      </c>
      <c r="AA64" s="85">
        <v>0</v>
      </c>
      <c r="AB64" s="85">
        <v>0</v>
      </c>
      <c r="AC64" s="85">
        <v>0</v>
      </c>
      <c r="AD64" s="85">
        <v>0</v>
      </c>
      <c r="AE64" s="85">
        <v>0</v>
      </c>
      <c r="AF64" s="85">
        <v>0</v>
      </c>
    </row>
    <row r="65" spans="1:32" s="24" customFormat="1" x14ac:dyDescent="0.2">
      <c r="A65" s="84" t="s">
        <v>68</v>
      </c>
      <c r="B65" s="34">
        <f t="shared" si="6"/>
        <v>0</v>
      </c>
      <c r="C65" s="85">
        <v>0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  <c r="M65" s="85">
        <v>0</v>
      </c>
      <c r="N65" s="85">
        <v>0</v>
      </c>
      <c r="O65" s="85">
        <v>0</v>
      </c>
      <c r="P65" s="85">
        <v>0</v>
      </c>
      <c r="Q65" s="85">
        <v>0</v>
      </c>
      <c r="R65" s="85">
        <v>0</v>
      </c>
      <c r="S65" s="85">
        <v>0</v>
      </c>
      <c r="T65" s="85">
        <v>0</v>
      </c>
      <c r="U65" s="85">
        <v>0</v>
      </c>
      <c r="V65" s="85">
        <v>0</v>
      </c>
      <c r="W65" s="85">
        <v>0</v>
      </c>
      <c r="X65" s="85">
        <v>0</v>
      </c>
      <c r="Y65" s="85">
        <v>0</v>
      </c>
      <c r="Z65" s="85">
        <v>0</v>
      </c>
      <c r="AA65" s="85">
        <v>0</v>
      </c>
      <c r="AB65" s="85">
        <v>0</v>
      </c>
      <c r="AC65" s="85">
        <v>0</v>
      </c>
      <c r="AD65" s="85">
        <v>0</v>
      </c>
      <c r="AE65" s="85">
        <v>0</v>
      </c>
      <c r="AF65" s="85">
        <v>0</v>
      </c>
    </row>
    <row r="66" spans="1:32" s="88" customFormat="1" ht="26.25" customHeight="1" thickBot="1" x14ac:dyDescent="0.3">
      <c r="A66" s="94" t="s">
        <v>40</v>
      </c>
      <c r="B66" s="95">
        <f t="shared" si="6"/>
        <v>0</v>
      </c>
      <c r="C66" s="96">
        <f>SUM(C50:C65)</f>
        <v>0</v>
      </c>
      <c r="D66" s="96">
        <f t="shared" ref="D66:AF66" si="7">SUM(D50:D65)</f>
        <v>0</v>
      </c>
      <c r="E66" s="96">
        <f t="shared" si="7"/>
        <v>0</v>
      </c>
      <c r="F66" s="96">
        <f t="shared" si="7"/>
        <v>0</v>
      </c>
      <c r="G66" s="96">
        <f t="shared" si="7"/>
        <v>0</v>
      </c>
      <c r="H66" s="96">
        <f t="shared" si="7"/>
        <v>0</v>
      </c>
      <c r="I66" s="96">
        <f t="shared" si="7"/>
        <v>0</v>
      </c>
      <c r="J66" s="96">
        <f t="shared" si="7"/>
        <v>0</v>
      </c>
      <c r="K66" s="96">
        <f t="shared" si="7"/>
        <v>0</v>
      </c>
      <c r="L66" s="96">
        <f t="shared" si="7"/>
        <v>0</v>
      </c>
      <c r="M66" s="96">
        <f t="shared" si="7"/>
        <v>0</v>
      </c>
      <c r="N66" s="96">
        <f t="shared" si="7"/>
        <v>0</v>
      </c>
      <c r="O66" s="96">
        <f t="shared" si="7"/>
        <v>0</v>
      </c>
      <c r="P66" s="96">
        <f t="shared" si="7"/>
        <v>0</v>
      </c>
      <c r="Q66" s="96">
        <f t="shared" si="7"/>
        <v>0</v>
      </c>
      <c r="R66" s="96">
        <f t="shared" si="7"/>
        <v>0</v>
      </c>
      <c r="S66" s="96">
        <f t="shared" si="7"/>
        <v>0</v>
      </c>
      <c r="T66" s="96">
        <f t="shared" si="7"/>
        <v>0</v>
      </c>
      <c r="U66" s="96">
        <f t="shared" si="7"/>
        <v>0</v>
      </c>
      <c r="V66" s="96">
        <f t="shared" si="7"/>
        <v>0</v>
      </c>
      <c r="W66" s="96">
        <f t="shared" si="7"/>
        <v>0</v>
      </c>
      <c r="X66" s="96">
        <f t="shared" si="7"/>
        <v>0</v>
      </c>
      <c r="Y66" s="96">
        <f t="shared" si="7"/>
        <v>0</v>
      </c>
      <c r="Z66" s="96">
        <f t="shared" si="7"/>
        <v>0</v>
      </c>
      <c r="AA66" s="96">
        <f t="shared" si="7"/>
        <v>0</v>
      </c>
      <c r="AB66" s="96">
        <f t="shared" si="7"/>
        <v>0</v>
      </c>
      <c r="AC66" s="96">
        <f t="shared" si="7"/>
        <v>0</v>
      </c>
      <c r="AD66" s="96">
        <f t="shared" si="7"/>
        <v>0</v>
      </c>
      <c r="AE66" s="96">
        <f t="shared" si="7"/>
        <v>0</v>
      </c>
      <c r="AF66" s="96">
        <f t="shared" si="7"/>
        <v>0</v>
      </c>
    </row>
    <row r="67" spans="1:32" s="4" customFormat="1" ht="14.25" customHeight="1" thickTop="1" x14ac:dyDescent="0.2">
      <c r="A67" s="89" t="s">
        <v>41</v>
      </c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</row>
    <row r="68" spans="1:32" s="3" customFormat="1" x14ac:dyDescent="0.2">
      <c r="A68" s="84" t="s">
        <v>42</v>
      </c>
      <c r="B68" s="34">
        <f t="shared" si="6"/>
        <v>0</v>
      </c>
      <c r="C68" s="85">
        <v>0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  <c r="M68" s="85">
        <v>0</v>
      </c>
      <c r="N68" s="85">
        <v>0</v>
      </c>
      <c r="O68" s="85">
        <v>0</v>
      </c>
      <c r="P68" s="85">
        <v>0</v>
      </c>
      <c r="Q68" s="85">
        <v>0</v>
      </c>
      <c r="R68" s="85">
        <v>0</v>
      </c>
      <c r="S68" s="85">
        <v>0</v>
      </c>
      <c r="T68" s="85">
        <v>0</v>
      </c>
      <c r="U68" s="85">
        <v>0</v>
      </c>
      <c r="V68" s="85">
        <v>0</v>
      </c>
      <c r="W68" s="85">
        <v>0</v>
      </c>
      <c r="X68" s="85">
        <v>0</v>
      </c>
      <c r="Y68" s="85">
        <v>0</v>
      </c>
      <c r="Z68" s="85">
        <v>0</v>
      </c>
      <c r="AA68" s="85">
        <v>0</v>
      </c>
      <c r="AB68" s="85">
        <v>0</v>
      </c>
      <c r="AC68" s="85">
        <v>0</v>
      </c>
      <c r="AD68" s="85">
        <v>0</v>
      </c>
      <c r="AE68" s="85">
        <v>0</v>
      </c>
      <c r="AF68" s="85">
        <v>0</v>
      </c>
    </row>
    <row r="69" spans="1:32" s="3" customFormat="1" x14ac:dyDescent="0.2">
      <c r="A69" s="84" t="s">
        <v>43</v>
      </c>
      <c r="B69" s="34">
        <f t="shared" si="6"/>
        <v>0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  <c r="M69" s="85">
        <v>0</v>
      </c>
      <c r="N69" s="85">
        <v>0</v>
      </c>
      <c r="O69" s="85">
        <v>0</v>
      </c>
      <c r="P69" s="85">
        <v>0</v>
      </c>
      <c r="Q69" s="85">
        <v>0</v>
      </c>
      <c r="R69" s="85">
        <v>0</v>
      </c>
      <c r="S69" s="85">
        <v>0</v>
      </c>
      <c r="T69" s="85">
        <v>0</v>
      </c>
      <c r="U69" s="85">
        <v>0</v>
      </c>
      <c r="V69" s="85">
        <v>0</v>
      </c>
      <c r="W69" s="85">
        <v>0</v>
      </c>
      <c r="X69" s="85">
        <v>0</v>
      </c>
      <c r="Y69" s="85">
        <v>0</v>
      </c>
      <c r="Z69" s="85">
        <v>0</v>
      </c>
      <c r="AA69" s="85">
        <v>0</v>
      </c>
      <c r="AB69" s="85">
        <v>0</v>
      </c>
      <c r="AC69" s="85">
        <v>0</v>
      </c>
      <c r="AD69" s="85">
        <v>0</v>
      </c>
      <c r="AE69" s="85">
        <v>0</v>
      </c>
      <c r="AF69" s="85">
        <v>0</v>
      </c>
    </row>
    <row r="70" spans="1:32" s="3" customFormat="1" ht="25.5" x14ac:dyDescent="0.2">
      <c r="A70" s="84" t="s">
        <v>44</v>
      </c>
      <c r="B70" s="34">
        <f t="shared" si="6"/>
        <v>0</v>
      </c>
      <c r="C70" s="85">
        <v>0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  <c r="M70" s="85">
        <v>0</v>
      </c>
      <c r="N70" s="85">
        <v>0</v>
      </c>
      <c r="O70" s="85">
        <v>0</v>
      </c>
      <c r="P70" s="85">
        <v>0</v>
      </c>
      <c r="Q70" s="85">
        <v>0</v>
      </c>
      <c r="R70" s="85">
        <v>0</v>
      </c>
      <c r="S70" s="85">
        <v>0</v>
      </c>
      <c r="T70" s="85">
        <v>0</v>
      </c>
      <c r="U70" s="85">
        <v>0</v>
      </c>
      <c r="V70" s="85">
        <v>0</v>
      </c>
      <c r="W70" s="85">
        <v>0</v>
      </c>
      <c r="X70" s="85">
        <v>0</v>
      </c>
      <c r="Y70" s="85">
        <v>0</v>
      </c>
      <c r="Z70" s="85">
        <v>0</v>
      </c>
      <c r="AA70" s="85">
        <v>0</v>
      </c>
      <c r="AB70" s="85">
        <v>0</v>
      </c>
      <c r="AC70" s="85">
        <v>0</v>
      </c>
      <c r="AD70" s="85">
        <v>0</v>
      </c>
      <c r="AE70" s="85">
        <v>0</v>
      </c>
      <c r="AF70" s="85">
        <v>0</v>
      </c>
    </row>
    <row r="71" spans="1:32" s="3" customFormat="1" x14ac:dyDescent="0.2">
      <c r="A71" s="84" t="s">
        <v>45</v>
      </c>
      <c r="B71" s="34">
        <f t="shared" si="6"/>
        <v>0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  <c r="M71" s="85">
        <v>0</v>
      </c>
      <c r="N71" s="85">
        <v>0</v>
      </c>
      <c r="O71" s="85">
        <v>0</v>
      </c>
      <c r="P71" s="85">
        <v>0</v>
      </c>
      <c r="Q71" s="85">
        <v>0</v>
      </c>
      <c r="R71" s="85">
        <v>0</v>
      </c>
      <c r="S71" s="85">
        <v>0</v>
      </c>
      <c r="T71" s="85">
        <v>0</v>
      </c>
      <c r="U71" s="85">
        <v>0</v>
      </c>
      <c r="V71" s="85">
        <v>0</v>
      </c>
      <c r="W71" s="85">
        <v>0</v>
      </c>
      <c r="X71" s="85">
        <v>0</v>
      </c>
      <c r="Y71" s="85">
        <v>0</v>
      </c>
      <c r="Z71" s="85">
        <v>0</v>
      </c>
      <c r="AA71" s="85">
        <v>0</v>
      </c>
      <c r="AB71" s="85">
        <v>0</v>
      </c>
      <c r="AC71" s="85">
        <v>0</v>
      </c>
      <c r="AD71" s="85">
        <v>0</v>
      </c>
      <c r="AE71" s="85">
        <v>0</v>
      </c>
      <c r="AF71" s="85">
        <v>0</v>
      </c>
    </row>
    <row r="72" spans="1:32" s="3" customFormat="1" x14ac:dyDescent="0.2">
      <c r="A72" s="84" t="s">
        <v>46</v>
      </c>
      <c r="B72" s="34">
        <f t="shared" si="6"/>
        <v>0</v>
      </c>
      <c r="C72" s="85">
        <v>0</v>
      </c>
      <c r="D72" s="85">
        <v>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  <c r="M72" s="85">
        <v>0</v>
      </c>
      <c r="N72" s="85">
        <v>0</v>
      </c>
      <c r="O72" s="85">
        <v>0</v>
      </c>
      <c r="P72" s="85">
        <v>0</v>
      </c>
      <c r="Q72" s="85">
        <v>0</v>
      </c>
      <c r="R72" s="85">
        <v>0</v>
      </c>
      <c r="S72" s="85">
        <v>0</v>
      </c>
      <c r="T72" s="85">
        <v>0</v>
      </c>
      <c r="U72" s="85">
        <v>0</v>
      </c>
      <c r="V72" s="85">
        <v>0</v>
      </c>
      <c r="W72" s="85">
        <v>0</v>
      </c>
      <c r="X72" s="85">
        <v>0</v>
      </c>
      <c r="Y72" s="85">
        <v>0</v>
      </c>
      <c r="Z72" s="85">
        <v>0</v>
      </c>
      <c r="AA72" s="85">
        <v>0</v>
      </c>
      <c r="AB72" s="85">
        <v>0</v>
      </c>
      <c r="AC72" s="85">
        <v>0</v>
      </c>
      <c r="AD72" s="85">
        <v>0</v>
      </c>
      <c r="AE72" s="85">
        <v>0</v>
      </c>
      <c r="AF72" s="85">
        <v>0</v>
      </c>
    </row>
    <row r="73" spans="1:32" s="3" customFormat="1" x14ac:dyDescent="0.2">
      <c r="A73" s="84" t="s">
        <v>47</v>
      </c>
      <c r="B73" s="34">
        <f t="shared" si="6"/>
        <v>0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  <c r="M73" s="85">
        <v>0</v>
      </c>
      <c r="N73" s="85">
        <v>0</v>
      </c>
      <c r="O73" s="85">
        <v>0</v>
      </c>
      <c r="P73" s="85">
        <v>0</v>
      </c>
      <c r="Q73" s="85">
        <v>0</v>
      </c>
      <c r="R73" s="85">
        <v>0</v>
      </c>
      <c r="S73" s="85">
        <v>0</v>
      </c>
      <c r="T73" s="85">
        <v>0</v>
      </c>
      <c r="U73" s="85">
        <v>0</v>
      </c>
      <c r="V73" s="85">
        <v>0</v>
      </c>
      <c r="W73" s="85">
        <v>0</v>
      </c>
      <c r="X73" s="85">
        <v>0</v>
      </c>
      <c r="Y73" s="85">
        <v>0</v>
      </c>
      <c r="Z73" s="85">
        <v>0</v>
      </c>
      <c r="AA73" s="85">
        <v>0</v>
      </c>
      <c r="AB73" s="85">
        <v>0</v>
      </c>
      <c r="AC73" s="85">
        <v>0</v>
      </c>
      <c r="AD73" s="85">
        <v>0</v>
      </c>
      <c r="AE73" s="85">
        <v>0</v>
      </c>
      <c r="AF73" s="85">
        <v>0</v>
      </c>
    </row>
    <row r="74" spans="1:32" s="3" customFormat="1" x14ac:dyDescent="0.2">
      <c r="A74" s="84" t="s">
        <v>48</v>
      </c>
      <c r="B74" s="34">
        <f t="shared" si="6"/>
        <v>0</v>
      </c>
      <c r="C74" s="85">
        <v>0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  <c r="M74" s="85">
        <v>0</v>
      </c>
      <c r="N74" s="85">
        <v>0</v>
      </c>
      <c r="O74" s="85">
        <v>0</v>
      </c>
      <c r="P74" s="85">
        <v>0</v>
      </c>
      <c r="Q74" s="85">
        <v>0</v>
      </c>
      <c r="R74" s="85">
        <v>0</v>
      </c>
      <c r="S74" s="85">
        <v>0</v>
      </c>
      <c r="T74" s="85">
        <v>0</v>
      </c>
      <c r="U74" s="85">
        <v>0</v>
      </c>
      <c r="V74" s="85">
        <v>0</v>
      </c>
      <c r="W74" s="85">
        <v>0</v>
      </c>
      <c r="X74" s="85">
        <v>0</v>
      </c>
      <c r="Y74" s="85">
        <v>0</v>
      </c>
      <c r="Z74" s="85">
        <v>0</v>
      </c>
      <c r="AA74" s="85">
        <v>0</v>
      </c>
      <c r="AB74" s="85">
        <v>0</v>
      </c>
      <c r="AC74" s="85">
        <v>0</v>
      </c>
      <c r="AD74" s="85">
        <v>0</v>
      </c>
      <c r="AE74" s="85">
        <v>0</v>
      </c>
      <c r="AF74" s="85">
        <v>0</v>
      </c>
    </row>
    <row r="75" spans="1:32" s="3" customFormat="1" x14ac:dyDescent="0.2">
      <c r="A75" s="84" t="s">
        <v>49</v>
      </c>
      <c r="B75" s="34">
        <f t="shared" si="6"/>
        <v>0</v>
      </c>
      <c r="C75" s="85">
        <v>0</v>
      </c>
      <c r="D75" s="85">
        <v>0</v>
      </c>
      <c r="E75" s="85">
        <v>0</v>
      </c>
      <c r="F75" s="85">
        <v>0</v>
      </c>
      <c r="G75" s="85">
        <v>0</v>
      </c>
      <c r="H75" s="85">
        <v>0</v>
      </c>
      <c r="I75" s="85">
        <v>0</v>
      </c>
      <c r="J75" s="85">
        <v>0</v>
      </c>
      <c r="K75" s="85">
        <v>0</v>
      </c>
      <c r="L75" s="85">
        <v>0</v>
      </c>
      <c r="M75" s="85">
        <v>0</v>
      </c>
      <c r="N75" s="85">
        <v>0</v>
      </c>
      <c r="O75" s="85">
        <v>0</v>
      </c>
      <c r="P75" s="85">
        <v>0</v>
      </c>
      <c r="Q75" s="85">
        <v>0</v>
      </c>
      <c r="R75" s="85">
        <v>0</v>
      </c>
      <c r="S75" s="85">
        <v>0</v>
      </c>
      <c r="T75" s="85">
        <v>0</v>
      </c>
      <c r="U75" s="85">
        <v>0</v>
      </c>
      <c r="V75" s="85">
        <v>0</v>
      </c>
      <c r="W75" s="85">
        <v>0</v>
      </c>
      <c r="X75" s="85">
        <v>0</v>
      </c>
      <c r="Y75" s="85">
        <v>0</v>
      </c>
      <c r="Z75" s="85">
        <v>0</v>
      </c>
      <c r="AA75" s="85">
        <v>0</v>
      </c>
      <c r="AB75" s="85">
        <v>0</v>
      </c>
      <c r="AC75" s="85">
        <v>0</v>
      </c>
      <c r="AD75" s="85">
        <v>0</v>
      </c>
      <c r="AE75" s="85">
        <v>0</v>
      </c>
      <c r="AF75" s="85">
        <v>0</v>
      </c>
    </row>
    <row r="76" spans="1:32" ht="15" customHeight="1" x14ac:dyDescent="0.25">
      <c r="A76" s="84" t="s">
        <v>50</v>
      </c>
      <c r="B76" s="34">
        <f t="shared" si="6"/>
        <v>0</v>
      </c>
      <c r="C76" s="85">
        <v>0</v>
      </c>
      <c r="D76" s="85">
        <v>0</v>
      </c>
      <c r="E76" s="85">
        <v>0</v>
      </c>
      <c r="F76" s="85">
        <v>0</v>
      </c>
      <c r="G76" s="85">
        <v>0</v>
      </c>
      <c r="H76" s="85">
        <v>0</v>
      </c>
      <c r="I76" s="85">
        <v>0</v>
      </c>
      <c r="J76" s="85">
        <v>0</v>
      </c>
      <c r="K76" s="85">
        <v>0</v>
      </c>
      <c r="L76" s="85">
        <v>0</v>
      </c>
      <c r="M76" s="85">
        <v>0</v>
      </c>
      <c r="N76" s="85">
        <v>0</v>
      </c>
      <c r="O76" s="85">
        <v>0</v>
      </c>
      <c r="P76" s="85">
        <v>0</v>
      </c>
      <c r="Q76" s="85">
        <v>0</v>
      </c>
      <c r="R76" s="85">
        <v>0</v>
      </c>
      <c r="S76" s="85">
        <v>0</v>
      </c>
      <c r="T76" s="85">
        <v>0</v>
      </c>
      <c r="U76" s="85">
        <v>0</v>
      </c>
      <c r="V76" s="85">
        <v>0</v>
      </c>
      <c r="W76" s="85">
        <v>0</v>
      </c>
      <c r="X76" s="85">
        <v>0</v>
      </c>
      <c r="Y76" s="85">
        <v>0</v>
      </c>
      <c r="Z76" s="85">
        <v>0</v>
      </c>
      <c r="AA76" s="85">
        <v>0</v>
      </c>
      <c r="AB76" s="85">
        <v>0</v>
      </c>
      <c r="AC76" s="85">
        <v>0</v>
      </c>
      <c r="AD76" s="85">
        <v>0</v>
      </c>
      <c r="AE76" s="85">
        <v>0</v>
      </c>
      <c r="AF76" s="85">
        <v>0</v>
      </c>
    </row>
    <row r="77" spans="1:32" ht="15" customHeight="1" x14ac:dyDescent="0.25">
      <c r="A77" s="84" t="s">
        <v>51</v>
      </c>
      <c r="B77" s="34">
        <f t="shared" si="6"/>
        <v>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  <c r="M77" s="85">
        <v>0</v>
      </c>
      <c r="N77" s="85">
        <v>0</v>
      </c>
      <c r="O77" s="85">
        <v>0</v>
      </c>
      <c r="P77" s="85">
        <v>0</v>
      </c>
      <c r="Q77" s="85">
        <v>0</v>
      </c>
      <c r="R77" s="85">
        <v>0</v>
      </c>
      <c r="S77" s="85">
        <v>0</v>
      </c>
      <c r="T77" s="85">
        <v>0</v>
      </c>
      <c r="U77" s="85">
        <v>0</v>
      </c>
      <c r="V77" s="85">
        <v>0</v>
      </c>
      <c r="W77" s="85">
        <v>0</v>
      </c>
      <c r="X77" s="85">
        <v>0</v>
      </c>
      <c r="Y77" s="85">
        <v>0</v>
      </c>
      <c r="Z77" s="85">
        <v>0</v>
      </c>
      <c r="AA77" s="85">
        <v>0</v>
      </c>
      <c r="AB77" s="85">
        <v>0</v>
      </c>
      <c r="AC77" s="85">
        <v>0</v>
      </c>
      <c r="AD77" s="85">
        <v>0</v>
      </c>
      <c r="AE77" s="85">
        <v>0</v>
      </c>
      <c r="AF77" s="85">
        <v>0</v>
      </c>
    </row>
    <row r="78" spans="1:32" ht="15" customHeight="1" x14ac:dyDescent="0.25">
      <c r="A78" s="84" t="s">
        <v>52</v>
      </c>
      <c r="B78" s="34">
        <f t="shared" si="6"/>
        <v>0</v>
      </c>
      <c r="C78" s="85">
        <v>0</v>
      </c>
      <c r="D78" s="85">
        <v>0</v>
      </c>
      <c r="E78" s="85">
        <v>0</v>
      </c>
      <c r="F78" s="85">
        <v>0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  <c r="M78" s="85">
        <v>0</v>
      </c>
      <c r="N78" s="85">
        <v>0</v>
      </c>
      <c r="O78" s="85">
        <v>0</v>
      </c>
      <c r="P78" s="85">
        <v>0</v>
      </c>
      <c r="Q78" s="85">
        <v>0</v>
      </c>
      <c r="R78" s="85">
        <v>0</v>
      </c>
      <c r="S78" s="85">
        <v>0</v>
      </c>
      <c r="T78" s="85">
        <v>0</v>
      </c>
      <c r="U78" s="85">
        <v>0</v>
      </c>
      <c r="V78" s="85">
        <v>0</v>
      </c>
      <c r="W78" s="85">
        <v>0</v>
      </c>
      <c r="X78" s="85">
        <v>0</v>
      </c>
      <c r="Y78" s="85">
        <v>0</v>
      </c>
      <c r="Z78" s="85">
        <v>0</v>
      </c>
      <c r="AA78" s="85">
        <v>0</v>
      </c>
      <c r="AB78" s="85">
        <v>0</v>
      </c>
      <c r="AC78" s="85">
        <v>0</v>
      </c>
      <c r="AD78" s="85">
        <v>0</v>
      </c>
      <c r="AE78" s="85">
        <v>0</v>
      </c>
      <c r="AF78" s="85">
        <v>0</v>
      </c>
    </row>
    <row r="79" spans="1:32" ht="15" customHeight="1" x14ac:dyDescent="0.25">
      <c r="A79" s="84" t="s">
        <v>53</v>
      </c>
      <c r="B79" s="34">
        <f t="shared" si="6"/>
        <v>0</v>
      </c>
      <c r="C79" s="85">
        <v>0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  <c r="M79" s="85">
        <v>0</v>
      </c>
      <c r="N79" s="85">
        <v>0</v>
      </c>
      <c r="O79" s="85">
        <v>0</v>
      </c>
      <c r="P79" s="85">
        <v>0</v>
      </c>
      <c r="Q79" s="85">
        <v>0</v>
      </c>
      <c r="R79" s="85">
        <v>0</v>
      </c>
      <c r="S79" s="85">
        <v>0</v>
      </c>
      <c r="T79" s="85">
        <v>0</v>
      </c>
      <c r="U79" s="85">
        <v>0</v>
      </c>
      <c r="V79" s="85">
        <v>0</v>
      </c>
      <c r="W79" s="85">
        <v>0</v>
      </c>
      <c r="X79" s="85">
        <v>0</v>
      </c>
      <c r="Y79" s="85">
        <v>0</v>
      </c>
      <c r="Z79" s="85">
        <v>0</v>
      </c>
      <c r="AA79" s="85">
        <v>0</v>
      </c>
      <c r="AB79" s="85">
        <v>0</v>
      </c>
      <c r="AC79" s="85">
        <v>0</v>
      </c>
      <c r="AD79" s="85">
        <v>0</v>
      </c>
      <c r="AE79" s="85">
        <v>0</v>
      </c>
      <c r="AF79" s="85">
        <v>0</v>
      </c>
    </row>
    <row r="80" spans="1:32" ht="15" customHeight="1" x14ac:dyDescent="0.25">
      <c r="A80" s="84" t="s">
        <v>54</v>
      </c>
      <c r="B80" s="34">
        <f t="shared" si="6"/>
        <v>0</v>
      </c>
      <c r="C80" s="85">
        <v>0</v>
      </c>
      <c r="D80" s="85"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  <c r="M80" s="85">
        <v>0</v>
      </c>
      <c r="N80" s="85">
        <v>0</v>
      </c>
      <c r="O80" s="85">
        <v>0</v>
      </c>
      <c r="P80" s="85">
        <v>0</v>
      </c>
      <c r="Q80" s="85">
        <v>0</v>
      </c>
      <c r="R80" s="85">
        <v>0</v>
      </c>
      <c r="S80" s="85">
        <v>0</v>
      </c>
      <c r="T80" s="85">
        <v>0</v>
      </c>
      <c r="U80" s="85">
        <v>0</v>
      </c>
      <c r="V80" s="85">
        <v>0</v>
      </c>
      <c r="W80" s="85">
        <v>0</v>
      </c>
      <c r="X80" s="85">
        <v>0</v>
      </c>
      <c r="Y80" s="85">
        <v>0</v>
      </c>
      <c r="Z80" s="85">
        <v>0</v>
      </c>
      <c r="AA80" s="85">
        <v>0</v>
      </c>
      <c r="AB80" s="85">
        <v>0</v>
      </c>
      <c r="AC80" s="85">
        <v>0</v>
      </c>
      <c r="AD80" s="85">
        <v>0</v>
      </c>
      <c r="AE80" s="85">
        <v>0</v>
      </c>
      <c r="AF80" s="85">
        <v>0</v>
      </c>
    </row>
    <row r="81" spans="1:32" ht="15" customHeight="1" x14ac:dyDescent="0.25">
      <c r="A81" s="84" t="s">
        <v>55</v>
      </c>
      <c r="B81" s="34">
        <f t="shared" si="6"/>
        <v>0</v>
      </c>
      <c r="C81" s="85">
        <v>0</v>
      </c>
      <c r="D81" s="85"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  <c r="M81" s="85">
        <v>0</v>
      </c>
      <c r="N81" s="85">
        <v>0</v>
      </c>
      <c r="O81" s="85">
        <v>0</v>
      </c>
      <c r="P81" s="85">
        <v>0</v>
      </c>
      <c r="Q81" s="85">
        <v>0</v>
      </c>
      <c r="R81" s="85">
        <v>0</v>
      </c>
      <c r="S81" s="85">
        <v>0</v>
      </c>
      <c r="T81" s="85">
        <v>0</v>
      </c>
      <c r="U81" s="85">
        <v>0</v>
      </c>
      <c r="V81" s="85">
        <v>0</v>
      </c>
      <c r="W81" s="85">
        <v>0</v>
      </c>
      <c r="X81" s="85">
        <v>0</v>
      </c>
      <c r="Y81" s="85">
        <v>0</v>
      </c>
      <c r="Z81" s="85">
        <v>0</v>
      </c>
      <c r="AA81" s="85">
        <v>0</v>
      </c>
      <c r="AB81" s="85">
        <v>0</v>
      </c>
      <c r="AC81" s="85">
        <v>0</v>
      </c>
      <c r="AD81" s="85">
        <v>0</v>
      </c>
      <c r="AE81" s="85">
        <v>0</v>
      </c>
      <c r="AF81" s="85">
        <v>0</v>
      </c>
    </row>
    <row r="82" spans="1:32" s="3" customFormat="1" ht="15" customHeight="1" x14ac:dyDescent="0.2">
      <c r="A82" s="84" t="s">
        <v>56</v>
      </c>
      <c r="B82" s="34">
        <f t="shared" si="6"/>
        <v>0</v>
      </c>
      <c r="C82" s="85">
        <v>0</v>
      </c>
      <c r="D82" s="85"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  <c r="M82" s="85">
        <v>0</v>
      </c>
      <c r="N82" s="85">
        <v>0</v>
      </c>
      <c r="O82" s="85">
        <v>0</v>
      </c>
      <c r="P82" s="85">
        <v>0</v>
      </c>
      <c r="Q82" s="85">
        <v>0</v>
      </c>
      <c r="R82" s="85">
        <v>0</v>
      </c>
      <c r="S82" s="85">
        <v>0</v>
      </c>
      <c r="T82" s="85">
        <v>0</v>
      </c>
      <c r="U82" s="85">
        <v>0</v>
      </c>
      <c r="V82" s="85">
        <v>0</v>
      </c>
      <c r="W82" s="85">
        <v>0</v>
      </c>
      <c r="X82" s="85">
        <v>0</v>
      </c>
      <c r="Y82" s="85">
        <v>0</v>
      </c>
      <c r="Z82" s="85">
        <v>0</v>
      </c>
      <c r="AA82" s="85">
        <v>0</v>
      </c>
      <c r="AB82" s="85">
        <v>0</v>
      </c>
      <c r="AC82" s="85">
        <v>0</v>
      </c>
      <c r="AD82" s="85">
        <v>0</v>
      </c>
      <c r="AE82" s="85">
        <v>0</v>
      </c>
      <c r="AF82" s="85">
        <v>0</v>
      </c>
    </row>
    <row r="83" spans="1:32" s="88" customFormat="1" ht="30" customHeight="1" thickBot="1" x14ac:dyDescent="0.3">
      <c r="A83" s="94" t="s">
        <v>57</v>
      </c>
      <c r="B83" s="95">
        <f t="shared" si="6"/>
        <v>0</v>
      </c>
      <c r="C83" s="96">
        <f>SUM(C68:C82)</f>
        <v>0</v>
      </c>
      <c r="D83" s="96">
        <f t="shared" ref="D83:AF83" si="8">SUM(D68:D82)</f>
        <v>0</v>
      </c>
      <c r="E83" s="96">
        <f t="shared" si="8"/>
        <v>0</v>
      </c>
      <c r="F83" s="96">
        <f t="shared" si="8"/>
        <v>0</v>
      </c>
      <c r="G83" s="96">
        <f t="shared" si="8"/>
        <v>0</v>
      </c>
      <c r="H83" s="96">
        <f t="shared" si="8"/>
        <v>0</v>
      </c>
      <c r="I83" s="96">
        <f t="shared" si="8"/>
        <v>0</v>
      </c>
      <c r="J83" s="96">
        <f t="shared" si="8"/>
        <v>0</v>
      </c>
      <c r="K83" s="96">
        <f t="shared" si="8"/>
        <v>0</v>
      </c>
      <c r="L83" s="96">
        <f t="shared" si="8"/>
        <v>0</v>
      </c>
      <c r="M83" s="96">
        <f t="shared" si="8"/>
        <v>0</v>
      </c>
      <c r="N83" s="96">
        <f t="shared" si="8"/>
        <v>0</v>
      </c>
      <c r="O83" s="96">
        <f t="shared" si="8"/>
        <v>0</v>
      </c>
      <c r="P83" s="96">
        <f t="shared" si="8"/>
        <v>0</v>
      </c>
      <c r="Q83" s="96">
        <f t="shared" si="8"/>
        <v>0</v>
      </c>
      <c r="R83" s="96">
        <f t="shared" si="8"/>
        <v>0</v>
      </c>
      <c r="S83" s="96">
        <f t="shared" si="8"/>
        <v>0</v>
      </c>
      <c r="T83" s="96">
        <f t="shared" si="8"/>
        <v>0</v>
      </c>
      <c r="U83" s="96">
        <f t="shared" si="8"/>
        <v>0</v>
      </c>
      <c r="V83" s="96">
        <f t="shared" si="8"/>
        <v>0</v>
      </c>
      <c r="W83" s="96">
        <f t="shared" si="8"/>
        <v>0</v>
      </c>
      <c r="X83" s="96">
        <f t="shared" si="8"/>
        <v>0</v>
      </c>
      <c r="Y83" s="96">
        <f t="shared" si="8"/>
        <v>0</v>
      </c>
      <c r="Z83" s="96">
        <f t="shared" si="8"/>
        <v>0</v>
      </c>
      <c r="AA83" s="96">
        <f t="shared" si="8"/>
        <v>0</v>
      </c>
      <c r="AB83" s="96">
        <f t="shared" si="8"/>
        <v>0</v>
      </c>
      <c r="AC83" s="96">
        <f t="shared" si="8"/>
        <v>0</v>
      </c>
      <c r="AD83" s="96">
        <f t="shared" si="8"/>
        <v>0</v>
      </c>
      <c r="AE83" s="96">
        <f t="shared" si="8"/>
        <v>0</v>
      </c>
      <c r="AF83" s="96">
        <f t="shared" si="8"/>
        <v>0</v>
      </c>
    </row>
    <row r="84" spans="1:32" s="88" customFormat="1" ht="32.25" customHeight="1" thickTop="1" x14ac:dyDescent="0.25">
      <c r="A84" s="97" t="s">
        <v>58</v>
      </c>
      <c r="B84" s="98">
        <f t="shared" si="6"/>
        <v>0</v>
      </c>
      <c r="C84" s="98">
        <f t="shared" ref="C84:AF84" si="9">C66-C83</f>
        <v>0</v>
      </c>
      <c r="D84" s="98">
        <f t="shared" si="9"/>
        <v>0</v>
      </c>
      <c r="E84" s="98">
        <f t="shared" si="9"/>
        <v>0</v>
      </c>
      <c r="F84" s="98">
        <f t="shared" si="9"/>
        <v>0</v>
      </c>
      <c r="G84" s="98">
        <f t="shared" si="9"/>
        <v>0</v>
      </c>
      <c r="H84" s="98">
        <f t="shared" si="9"/>
        <v>0</v>
      </c>
      <c r="I84" s="98">
        <f t="shared" si="9"/>
        <v>0</v>
      </c>
      <c r="J84" s="98">
        <f t="shared" si="9"/>
        <v>0</v>
      </c>
      <c r="K84" s="98">
        <f t="shared" si="9"/>
        <v>0</v>
      </c>
      <c r="L84" s="98">
        <f t="shared" si="9"/>
        <v>0</v>
      </c>
      <c r="M84" s="98">
        <f t="shared" si="9"/>
        <v>0</v>
      </c>
      <c r="N84" s="98">
        <f t="shared" si="9"/>
        <v>0</v>
      </c>
      <c r="O84" s="98">
        <f t="shared" si="9"/>
        <v>0</v>
      </c>
      <c r="P84" s="98">
        <f t="shared" si="9"/>
        <v>0</v>
      </c>
      <c r="Q84" s="98">
        <f t="shared" si="9"/>
        <v>0</v>
      </c>
      <c r="R84" s="98">
        <f t="shared" si="9"/>
        <v>0</v>
      </c>
      <c r="S84" s="98">
        <f t="shared" si="9"/>
        <v>0</v>
      </c>
      <c r="T84" s="98">
        <f t="shared" si="9"/>
        <v>0</v>
      </c>
      <c r="U84" s="98">
        <f t="shared" si="9"/>
        <v>0</v>
      </c>
      <c r="V84" s="98">
        <f t="shared" si="9"/>
        <v>0</v>
      </c>
      <c r="W84" s="98">
        <f t="shared" si="9"/>
        <v>0</v>
      </c>
      <c r="X84" s="98">
        <f t="shared" si="9"/>
        <v>0</v>
      </c>
      <c r="Y84" s="98">
        <f t="shared" si="9"/>
        <v>0</v>
      </c>
      <c r="Z84" s="98">
        <f t="shared" si="9"/>
        <v>0</v>
      </c>
      <c r="AA84" s="98">
        <f t="shared" si="9"/>
        <v>0</v>
      </c>
      <c r="AB84" s="98">
        <f t="shared" si="9"/>
        <v>0</v>
      </c>
      <c r="AC84" s="98">
        <f t="shared" si="9"/>
        <v>0</v>
      </c>
      <c r="AD84" s="98">
        <f t="shared" si="9"/>
        <v>0</v>
      </c>
      <c r="AE84" s="98">
        <f t="shared" si="9"/>
        <v>0</v>
      </c>
      <c r="AF84" s="98">
        <f t="shared" si="9"/>
        <v>0</v>
      </c>
    </row>
    <row r="87" spans="1:32" ht="47.25" x14ac:dyDescent="0.25">
      <c r="A87" s="87" t="s">
        <v>69</v>
      </c>
      <c r="B87" s="34"/>
      <c r="G87" s="72"/>
      <c r="I87" s="72"/>
      <c r="J87" s="72"/>
      <c r="K87" s="72"/>
      <c r="L87" s="72"/>
    </row>
    <row r="88" spans="1:32" ht="15.75" x14ac:dyDescent="0.25">
      <c r="A88" s="76"/>
      <c r="B88" s="81" t="s">
        <v>11</v>
      </c>
      <c r="C88" s="81">
        <v>1</v>
      </c>
      <c r="D88" s="81">
        <v>2</v>
      </c>
      <c r="E88" s="81">
        <v>3</v>
      </c>
      <c r="F88" s="81">
        <v>4</v>
      </c>
      <c r="G88" s="81">
        <v>5</v>
      </c>
      <c r="H88" s="81">
        <v>6</v>
      </c>
      <c r="I88" s="81">
        <v>7</v>
      </c>
      <c r="J88" s="81">
        <v>8</v>
      </c>
      <c r="K88" s="81">
        <v>9</v>
      </c>
      <c r="L88" s="81">
        <v>10</v>
      </c>
      <c r="M88" s="81">
        <v>11</v>
      </c>
      <c r="N88" s="81">
        <v>12</v>
      </c>
      <c r="O88" s="81">
        <v>13</v>
      </c>
      <c r="P88" s="81">
        <v>14</v>
      </c>
      <c r="Q88" s="81">
        <v>15</v>
      </c>
      <c r="R88" s="81">
        <v>16</v>
      </c>
      <c r="S88" s="81">
        <v>17</v>
      </c>
      <c r="T88" s="81">
        <v>18</v>
      </c>
      <c r="U88" s="81">
        <v>19</v>
      </c>
      <c r="V88" s="81">
        <v>20</v>
      </c>
      <c r="W88" s="81">
        <v>21</v>
      </c>
      <c r="X88" s="81">
        <v>22</v>
      </c>
      <c r="Y88" s="81">
        <v>23</v>
      </c>
      <c r="Z88" s="81">
        <v>24</v>
      </c>
      <c r="AA88" s="81">
        <v>25</v>
      </c>
      <c r="AB88" s="81">
        <v>26</v>
      </c>
      <c r="AC88" s="81">
        <v>27</v>
      </c>
      <c r="AD88" s="81">
        <v>28</v>
      </c>
      <c r="AE88" s="81">
        <v>29</v>
      </c>
      <c r="AF88" s="81">
        <v>30</v>
      </c>
    </row>
    <row r="89" spans="1:32" ht="18" customHeight="1" x14ac:dyDescent="0.25">
      <c r="A89" s="90" t="s">
        <v>70</v>
      </c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</row>
    <row r="90" spans="1:32" ht="25.5" x14ac:dyDescent="0.25">
      <c r="A90" s="71" t="str">
        <f>[1]Investitie!B92</f>
        <v>ASISTENŢĂ FINANCIARĂ NERAMBURSABILĂ SOLICITATĂ</v>
      </c>
      <c r="B90" s="34">
        <f>SUM(C90:F90)</f>
        <v>0</v>
      </c>
      <c r="C90" s="2">
        <f>Buget_OC!D141</f>
        <v>0</v>
      </c>
      <c r="D90" s="2">
        <f>Buget_OC!E141</f>
        <v>0</v>
      </c>
      <c r="E90" s="2">
        <f>Buget_OC!F141</f>
        <v>0</v>
      </c>
      <c r="F90" s="2">
        <f>Buget_OC!G141</f>
        <v>0</v>
      </c>
      <c r="G90" s="2">
        <f>Buget_OC!H141</f>
        <v>0</v>
      </c>
      <c r="I90" s="72"/>
      <c r="J90" s="72"/>
      <c r="K90" s="72"/>
      <c r="L90" s="7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</row>
    <row r="91" spans="1:32" ht="15.75" x14ac:dyDescent="0.25">
      <c r="A91" s="71" t="str">
        <f>[1]Investitie!B94</f>
        <v>Surse proprii</v>
      </c>
      <c r="B91" s="34">
        <f>SUM(C91:G91)</f>
        <v>0</v>
      </c>
      <c r="C91" s="85">
        <v>0</v>
      </c>
      <c r="D91" s="85">
        <v>0</v>
      </c>
      <c r="E91" s="85">
        <v>0</v>
      </c>
      <c r="F91" s="85">
        <v>0</v>
      </c>
      <c r="G91" s="85">
        <v>0</v>
      </c>
      <c r="I91" s="72"/>
      <c r="J91" s="72"/>
      <c r="K91" s="72"/>
      <c r="L91" s="7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</row>
    <row r="92" spans="1:32" ht="25.5" x14ac:dyDescent="0.25">
      <c r="A92" s="71" t="str">
        <f>[1]Investitie!B95</f>
        <v>Contributie publica (veniturile nete actualizate, pentru proiecte generatoare de venit)</v>
      </c>
      <c r="B92" s="34">
        <f t="shared" ref="B92:B93" si="10">SUM(C92:G92)</f>
        <v>0</v>
      </c>
      <c r="C92" s="85">
        <v>0</v>
      </c>
      <c r="D92" s="85">
        <v>0</v>
      </c>
      <c r="E92" s="85">
        <v>0</v>
      </c>
      <c r="F92" s="85">
        <v>0</v>
      </c>
      <c r="G92" s="85">
        <v>0</v>
      </c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</row>
    <row r="93" spans="1:32" x14ac:dyDescent="0.25">
      <c r="A93" s="71" t="str">
        <f>[1]Investitie!B96</f>
        <v>Imprumuturi bancare (surse imprumutate)</v>
      </c>
      <c r="B93" s="34">
        <f t="shared" si="10"/>
        <v>0</v>
      </c>
      <c r="C93" s="85">
        <v>0</v>
      </c>
      <c r="D93" s="85">
        <v>0</v>
      </c>
      <c r="E93" s="85">
        <v>0</v>
      </c>
      <c r="F93" s="85">
        <v>0</v>
      </c>
      <c r="G93" s="85">
        <v>0</v>
      </c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</row>
    <row r="94" spans="1:32" s="92" customFormat="1" ht="26.25" thickBot="1" x14ac:dyDescent="0.25">
      <c r="A94" s="99" t="s">
        <v>71</v>
      </c>
      <c r="B94" s="95">
        <f>SUM(B90:B93)</f>
        <v>0</v>
      </c>
      <c r="C94" s="95">
        <f>SUM(C90:C93)</f>
        <v>0</v>
      </c>
      <c r="D94" s="95">
        <f t="shared" ref="D94:G94" si="11">SUM(D90:D93)</f>
        <v>0</v>
      </c>
      <c r="E94" s="95">
        <f t="shared" si="11"/>
        <v>0</v>
      </c>
      <c r="F94" s="95">
        <f t="shared" si="11"/>
        <v>0</v>
      </c>
      <c r="G94" s="95">
        <f t="shared" si="11"/>
        <v>0</v>
      </c>
      <c r="H94" s="91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</row>
    <row r="95" spans="1:32" s="92" customFormat="1" ht="13.5" thickTop="1" x14ac:dyDescent="0.2">
      <c r="A95" s="90"/>
      <c r="B95" s="34"/>
      <c r="C95" s="34"/>
      <c r="D95" s="34"/>
      <c r="E95" s="34"/>
      <c r="F95" s="34"/>
      <c r="G95" s="34"/>
      <c r="H95" s="91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</row>
    <row r="96" spans="1:32" s="92" customFormat="1" ht="12.75" x14ac:dyDescent="0.2">
      <c r="A96" s="90" t="s">
        <v>72</v>
      </c>
      <c r="B96" s="34"/>
      <c r="C96" s="34"/>
      <c r="D96" s="34"/>
      <c r="E96" s="34"/>
      <c r="F96" s="34"/>
      <c r="G96" s="34"/>
      <c r="H96" s="91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</row>
    <row r="97" spans="1:32" x14ac:dyDescent="0.25">
      <c r="A97" s="71" t="s">
        <v>73</v>
      </c>
      <c r="B97" s="2">
        <f>SUM(C97:AF97)</f>
        <v>0</v>
      </c>
      <c r="C97" s="85">
        <v>0</v>
      </c>
      <c r="D97" s="85">
        <v>0</v>
      </c>
      <c r="E97" s="85">
        <v>0</v>
      </c>
      <c r="F97" s="85">
        <v>0</v>
      </c>
      <c r="G97" s="85">
        <v>0</v>
      </c>
      <c r="H97" s="85">
        <v>0</v>
      </c>
      <c r="I97" s="85">
        <v>0</v>
      </c>
      <c r="J97" s="85">
        <v>0</v>
      </c>
      <c r="K97" s="85">
        <v>0</v>
      </c>
      <c r="L97" s="85">
        <v>0</v>
      </c>
      <c r="M97" s="85">
        <v>0</v>
      </c>
      <c r="N97" s="85">
        <v>0</v>
      </c>
      <c r="O97" s="85">
        <v>0</v>
      </c>
      <c r="P97" s="85">
        <v>0</v>
      </c>
      <c r="Q97" s="85">
        <v>0</v>
      </c>
      <c r="R97" s="85">
        <v>0</v>
      </c>
      <c r="S97" s="85">
        <v>0</v>
      </c>
      <c r="T97" s="85">
        <v>0</v>
      </c>
      <c r="U97" s="85">
        <v>0</v>
      </c>
      <c r="V97" s="85">
        <v>0</v>
      </c>
      <c r="W97" s="85">
        <v>0</v>
      </c>
      <c r="X97" s="85">
        <v>0</v>
      </c>
      <c r="Y97" s="85">
        <v>0</v>
      </c>
      <c r="Z97" s="85">
        <v>0</v>
      </c>
      <c r="AA97" s="85">
        <v>0</v>
      </c>
      <c r="AB97" s="85">
        <v>0</v>
      </c>
      <c r="AC97" s="85">
        <v>0</v>
      </c>
      <c r="AD97" s="85">
        <v>0</v>
      </c>
      <c r="AE97" s="85">
        <v>0</v>
      </c>
      <c r="AF97" s="85">
        <v>0</v>
      </c>
    </row>
    <row r="98" spans="1:32" x14ac:dyDescent="0.25">
      <c r="A98" s="71" t="s">
        <v>74</v>
      </c>
      <c r="B98" s="2">
        <f>SUM(C98:AF98)</f>
        <v>0</v>
      </c>
      <c r="C98" s="85">
        <v>0</v>
      </c>
      <c r="D98" s="85">
        <v>0</v>
      </c>
      <c r="E98" s="85">
        <v>0</v>
      </c>
      <c r="F98" s="85">
        <v>0</v>
      </c>
      <c r="G98" s="85">
        <v>0</v>
      </c>
      <c r="H98" s="85">
        <v>0</v>
      </c>
      <c r="I98" s="85">
        <v>0</v>
      </c>
      <c r="J98" s="85">
        <v>0</v>
      </c>
      <c r="K98" s="85">
        <v>0</v>
      </c>
      <c r="L98" s="85">
        <v>0</v>
      </c>
      <c r="M98" s="85">
        <v>0</v>
      </c>
      <c r="N98" s="85">
        <v>0</v>
      </c>
      <c r="O98" s="85">
        <v>0</v>
      </c>
      <c r="P98" s="85">
        <v>0</v>
      </c>
      <c r="Q98" s="85">
        <v>0</v>
      </c>
      <c r="R98" s="85">
        <v>0</v>
      </c>
      <c r="S98" s="85">
        <v>0</v>
      </c>
      <c r="T98" s="85">
        <v>0</v>
      </c>
      <c r="U98" s="85">
        <v>0</v>
      </c>
      <c r="V98" s="85">
        <v>0</v>
      </c>
      <c r="W98" s="85">
        <v>0</v>
      </c>
      <c r="X98" s="85">
        <v>0</v>
      </c>
      <c r="Y98" s="85">
        <v>0</v>
      </c>
      <c r="Z98" s="85">
        <v>0</v>
      </c>
      <c r="AA98" s="85">
        <v>0</v>
      </c>
      <c r="AB98" s="85">
        <v>0</v>
      </c>
      <c r="AC98" s="85">
        <v>0</v>
      </c>
      <c r="AD98" s="85">
        <v>0</v>
      </c>
      <c r="AE98" s="85">
        <v>0</v>
      </c>
      <c r="AF98" s="85">
        <v>0</v>
      </c>
    </row>
    <row r="99" spans="1:32" s="92" customFormat="1" ht="25.5" x14ac:dyDescent="0.2">
      <c r="A99" s="90" t="s">
        <v>75</v>
      </c>
      <c r="B99" s="93">
        <f>SUM(C99:P99)</f>
        <v>0</v>
      </c>
      <c r="C99" s="34">
        <f>C98+C97</f>
        <v>0</v>
      </c>
      <c r="D99" s="34">
        <f t="shared" ref="D99:P99" si="12">D98+D97</f>
        <v>0</v>
      </c>
      <c r="E99" s="34">
        <f t="shared" si="12"/>
        <v>0</v>
      </c>
      <c r="F99" s="34">
        <f t="shared" si="12"/>
        <v>0</v>
      </c>
      <c r="G99" s="34">
        <f t="shared" si="12"/>
        <v>0</v>
      </c>
      <c r="H99" s="34">
        <f t="shared" si="12"/>
        <v>0</v>
      </c>
      <c r="I99" s="34">
        <f t="shared" si="12"/>
        <v>0</v>
      </c>
      <c r="J99" s="34">
        <f t="shared" si="12"/>
        <v>0</v>
      </c>
      <c r="K99" s="34">
        <f t="shared" si="12"/>
        <v>0</v>
      </c>
      <c r="L99" s="34">
        <f t="shared" si="12"/>
        <v>0</v>
      </c>
      <c r="M99" s="34">
        <f t="shared" si="12"/>
        <v>0</v>
      </c>
      <c r="N99" s="34">
        <f t="shared" si="12"/>
        <v>0</v>
      </c>
      <c r="O99" s="34">
        <f t="shared" si="12"/>
        <v>0</v>
      </c>
      <c r="P99" s="34">
        <f t="shared" si="12"/>
        <v>0</v>
      </c>
      <c r="Q99" s="34">
        <f t="shared" ref="Q99:AF99" si="13">Q98+Q97</f>
        <v>0</v>
      </c>
      <c r="R99" s="34">
        <f t="shared" si="13"/>
        <v>0</v>
      </c>
      <c r="S99" s="34">
        <f t="shared" si="13"/>
        <v>0</v>
      </c>
      <c r="T99" s="34">
        <f t="shared" si="13"/>
        <v>0</v>
      </c>
      <c r="U99" s="34">
        <f t="shared" si="13"/>
        <v>0</v>
      </c>
      <c r="V99" s="34">
        <f t="shared" si="13"/>
        <v>0</v>
      </c>
      <c r="W99" s="34">
        <f t="shared" si="13"/>
        <v>0</v>
      </c>
      <c r="X99" s="34">
        <f t="shared" si="13"/>
        <v>0</v>
      </c>
      <c r="Y99" s="34">
        <f t="shared" si="13"/>
        <v>0</v>
      </c>
      <c r="Z99" s="34">
        <f t="shared" si="13"/>
        <v>0</v>
      </c>
      <c r="AA99" s="34">
        <f t="shared" si="13"/>
        <v>0</v>
      </c>
      <c r="AB99" s="34">
        <f t="shared" si="13"/>
        <v>0</v>
      </c>
      <c r="AC99" s="34">
        <f t="shared" si="13"/>
        <v>0</v>
      </c>
      <c r="AD99" s="34">
        <f t="shared" si="13"/>
        <v>0</v>
      </c>
      <c r="AE99" s="34">
        <f t="shared" si="13"/>
        <v>0</v>
      </c>
      <c r="AF99" s="34">
        <f t="shared" si="13"/>
        <v>0</v>
      </c>
    </row>
    <row r="100" spans="1:32" x14ac:dyDescent="0.25"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</row>
    <row r="101" spans="1:32" x14ac:dyDescent="0.25">
      <c r="A101" s="90" t="s">
        <v>76</v>
      </c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</row>
    <row r="102" spans="1:32" ht="15.75" x14ac:dyDescent="0.25">
      <c r="A102" s="76" t="s">
        <v>77</v>
      </c>
      <c r="B102" s="34">
        <f>SUM(C102:F102)</f>
        <v>0</v>
      </c>
      <c r="C102" s="93">
        <f>Buget_OC!D135</f>
        <v>0</v>
      </c>
      <c r="D102" s="93">
        <f>Buget_OC!E135</f>
        <v>0</v>
      </c>
      <c r="E102" s="93">
        <f>Buget_OC!F135</f>
        <v>0</v>
      </c>
      <c r="F102" s="93">
        <f>Buget_OC!G135</f>
        <v>0</v>
      </c>
      <c r="G102" s="93">
        <f>Buget_OC!H135</f>
        <v>0</v>
      </c>
      <c r="I102" s="72"/>
      <c r="J102" s="72"/>
      <c r="K102" s="72"/>
      <c r="L102" s="7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</row>
    <row r="103" spans="1:32" ht="25.5" x14ac:dyDescent="0.25">
      <c r="A103" s="90" t="s">
        <v>78</v>
      </c>
      <c r="B103" s="2">
        <f t="shared" ref="B103:F103" si="14">B102</f>
        <v>0</v>
      </c>
      <c r="C103" s="2">
        <f>C102</f>
        <v>0</v>
      </c>
      <c r="D103" s="2">
        <f t="shared" si="14"/>
        <v>0</v>
      </c>
      <c r="E103" s="2">
        <f t="shared" si="14"/>
        <v>0</v>
      </c>
      <c r="F103" s="2">
        <f t="shared" si="14"/>
        <v>0</v>
      </c>
      <c r="G103" s="2">
        <f t="shared" ref="G103" si="15">G102</f>
        <v>0</v>
      </c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</row>
    <row r="104" spans="1:32" ht="25.5" x14ac:dyDescent="0.25">
      <c r="A104" s="90" t="s">
        <v>79</v>
      </c>
      <c r="B104" s="2">
        <f t="shared" ref="B104:P104" si="16">B103+B99</f>
        <v>0</v>
      </c>
      <c r="C104" s="2">
        <f>C103+C99</f>
        <v>0</v>
      </c>
      <c r="D104" s="2">
        <f>D103+D99</f>
        <v>0</v>
      </c>
      <c r="E104" s="2">
        <f t="shared" si="16"/>
        <v>0</v>
      </c>
      <c r="F104" s="2">
        <f t="shared" si="16"/>
        <v>0</v>
      </c>
      <c r="G104" s="2">
        <f t="shared" si="16"/>
        <v>0</v>
      </c>
      <c r="H104" s="2">
        <f t="shared" si="16"/>
        <v>0</v>
      </c>
      <c r="I104" s="2">
        <f t="shared" si="16"/>
        <v>0</v>
      </c>
      <c r="J104" s="2">
        <f t="shared" si="16"/>
        <v>0</v>
      </c>
      <c r="K104" s="2">
        <f t="shared" si="16"/>
        <v>0</v>
      </c>
      <c r="L104" s="2">
        <f t="shared" si="16"/>
        <v>0</v>
      </c>
      <c r="M104" s="2">
        <f t="shared" si="16"/>
        <v>0</v>
      </c>
      <c r="N104" s="2">
        <f t="shared" si="16"/>
        <v>0</v>
      </c>
      <c r="O104" s="2">
        <f t="shared" si="16"/>
        <v>0</v>
      </c>
      <c r="P104" s="2">
        <f t="shared" si="16"/>
        <v>0</v>
      </c>
      <c r="Q104" s="2">
        <f t="shared" ref="Q104:AF104" si="17">Q103+Q99</f>
        <v>0</v>
      </c>
      <c r="R104" s="2">
        <f t="shared" si="17"/>
        <v>0</v>
      </c>
      <c r="S104" s="2">
        <f t="shared" si="17"/>
        <v>0</v>
      </c>
      <c r="T104" s="2">
        <f t="shared" si="17"/>
        <v>0</v>
      </c>
      <c r="U104" s="2">
        <f t="shared" si="17"/>
        <v>0</v>
      </c>
      <c r="V104" s="2">
        <f t="shared" si="17"/>
        <v>0</v>
      </c>
      <c r="W104" s="2">
        <f t="shared" si="17"/>
        <v>0</v>
      </c>
      <c r="X104" s="2">
        <f t="shared" si="17"/>
        <v>0</v>
      </c>
      <c r="Y104" s="2">
        <f t="shared" si="17"/>
        <v>0</v>
      </c>
      <c r="Z104" s="2">
        <f t="shared" si="17"/>
        <v>0</v>
      </c>
      <c r="AA104" s="2">
        <f t="shared" si="17"/>
        <v>0</v>
      </c>
      <c r="AB104" s="2">
        <f t="shared" si="17"/>
        <v>0</v>
      </c>
      <c r="AC104" s="2">
        <f t="shared" si="17"/>
        <v>0</v>
      </c>
      <c r="AD104" s="2">
        <f t="shared" si="17"/>
        <v>0</v>
      </c>
      <c r="AE104" s="2">
        <f t="shared" si="17"/>
        <v>0</v>
      </c>
      <c r="AF104" s="2">
        <f t="shared" si="17"/>
        <v>0</v>
      </c>
    </row>
    <row r="105" spans="1:32" ht="15.75" x14ac:dyDescent="0.25">
      <c r="A105" s="87" t="s">
        <v>80</v>
      </c>
      <c r="B105" s="2">
        <f>B94-B104</f>
        <v>0</v>
      </c>
      <c r="C105" s="2">
        <f>C94-C104</f>
        <v>0</v>
      </c>
      <c r="D105" s="2">
        <f t="shared" ref="D105:P105" si="18">D94-D104</f>
        <v>0</v>
      </c>
      <c r="E105" s="2">
        <f t="shared" si="18"/>
        <v>0</v>
      </c>
      <c r="F105" s="2">
        <f t="shared" si="18"/>
        <v>0</v>
      </c>
      <c r="G105" s="2">
        <f>G94-G104</f>
        <v>0</v>
      </c>
      <c r="H105" s="2">
        <f t="shared" si="18"/>
        <v>0</v>
      </c>
      <c r="I105" s="2">
        <f t="shared" si="18"/>
        <v>0</v>
      </c>
      <c r="J105" s="2">
        <f t="shared" si="18"/>
        <v>0</v>
      </c>
      <c r="K105" s="2">
        <f t="shared" si="18"/>
        <v>0</v>
      </c>
      <c r="L105" s="2">
        <f t="shared" si="18"/>
        <v>0</v>
      </c>
      <c r="M105" s="2">
        <f t="shared" si="18"/>
        <v>0</v>
      </c>
      <c r="N105" s="2">
        <f t="shared" si="18"/>
        <v>0</v>
      </c>
      <c r="O105" s="2">
        <f t="shared" si="18"/>
        <v>0</v>
      </c>
      <c r="P105" s="2">
        <f t="shared" si="18"/>
        <v>0</v>
      </c>
      <c r="Q105" s="2">
        <f t="shared" ref="Q105:AF105" si="19">Q94-Q104</f>
        <v>0</v>
      </c>
      <c r="R105" s="2">
        <f t="shared" si="19"/>
        <v>0</v>
      </c>
      <c r="S105" s="2">
        <f t="shared" si="19"/>
        <v>0</v>
      </c>
      <c r="T105" s="2">
        <f t="shared" si="19"/>
        <v>0</v>
      </c>
      <c r="U105" s="2">
        <f t="shared" si="19"/>
        <v>0</v>
      </c>
      <c r="V105" s="2">
        <f t="shared" si="19"/>
        <v>0</v>
      </c>
      <c r="W105" s="2">
        <f t="shared" si="19"/>
        <v>0</v>
      </c>
      <c r="X105" s="2">
        <f t="shared" si="19"/>
        <v>0</v>
      </c>
      <c r="Y105" s="2">
        <f t="shared" si="19"/>
        <v>0</v>
      </c>
      <c r="Z105" s="2">
        <f t="shared" si="19"/>
        <v>0</v>
      </c>
      <c r="AA105" s="2">
        <f t="shared" si="19"/>
        <v>0</v>
      </c>
      <c r="AB105" s="2">
        <f t="shared" si="19"/>
        <v>0</v>
      </c>
      <c r="AC105" s="2">
        <f t="shared" si="19"/>
        <v>0</v>
      </c>
      <c r="AD105" s="2">
        <f t="shared" si="19"/>
        <v>0</v>
      </c>
      <c r="AE105" s="2">
        <f t="shared" si="19"/>
        <v>0</v>
      </c>
      <c r="AF105" s="2">
        <f t="shared" si="19"/>
        <v>0</v>
      </c>
    </row>
    <row r="106" spans="1:32" x14ac:dyDescent="0.25"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</row>
    <row r="107" spans="1:32" x14ac:dyDescent="0.25">
      <c r="A107" s="100" t="s">
        <v>81</v>
      </c>
      <c r="B107" s="101">
        <f t="shared" ref="B107:P107" si="20">B84+B105</f>
        <v>0</v>
      </c>
      <c r="C107" s="101">
        <f t="shared" si="20"/>
        <v>0</v>
      </c>
      <c r="D107" s="101">
        <f t="shared" si="20"/>
        <v>0</v>
      </c>
      <c r="E107" s="101">
        <f t="shared" si="20"/>
        <v>0</v>
      </c>
      <c r="F107" s="101">
        <f t="shared" si="20"/>
        <v>0</v>
      </c>
      <c r="G107" s="101">
        <f t="shared" si="20"/>
        <v>0</v>
      </c>
      <c r="H107" s="101">
        <f t="shared" si="20"/>
        <v>0</v>
      </c>
      <c r="I107" s="101">
        <f t="shared" si="20"/>
        <v>0</v>
      </c>
      <c r="J107" s="101">
        <f t="shared" si="20"/>
        <v>0</v>
      </c>
      <c r="K107" s="101">
        <f t="shared" si="20"/>
        <v>0</v>
      </c>
      <c r="L107" s="101">
        <f t="shared" si="20"/>
        <v>0</v>
      </c>
      <c r="M107" s="101">
        <f t="shared" si="20"/>
        <v>0</v>
      </c>
      <c r="N107" s="101">
        <f t="shared" si="20"/>
        <v>0</v>
      </c>
      <c r="O107" s="101">
        <f t="shared" si="20"/>
        <v>0</v>
      </c>
      <c r="P107" s="101">
        <f t="shared" si="20"/>
        <v>0</v>
      </c>
      <c r="Q107" s="101">
        <f t="shared" ref="Q107:AF107" si="21">Q84+Q105</f>
        <v>0</v>
      </c>
      <c r="R107" s="101">
        <f t="shared" si="21"/>
        <v>0</v>
      </c>
      <c r="S107" s="101">
        <f t="shared" si="21"/>
        <v>0</v>
      </c>
      <c r="T107" s="101">
        <f t="shared" si="21"/>
        <v>0</v>
      </c>
      <c r="U107" s="101">
        <f t="shared" si="21"/>
        <v>0</v>
      </c>
      <c r="V107" s="101">
        <f t="shared" si="21"/>
        <v>0</v>
      </c>
      <c r="W107" s="101">
        <f t="shared" si="21"/>
        <v>0</v>
      </c>
      <c r="X107" s="101">
        <f t="shared" si="21"/>
        <v>0</v>
      </c>
      <c r="Y107" s="101">
        <f t="shared" si="21"/>
        <v>0</v>
      </c>
      <c r="Z107" s="101">
        <f t="shared" si="21"/>
        <v>0</v>
      </c>
      <c r="AA107" s="101">
        <f t="shared" si="21"/>
        <v>0</v>
      </c>
      <c r="AB107" s="101">
        <f t="shared" si="21"/>
        <v>0</v>
      </c>
      <c r="AC107" s="101">
        <f t="shared" si="21"/>
        <v>0</v>
      </c>
      <c r="AD107" s="101">
        <f t="shared" si="21"/>
        <v>0</v>
      </c>
      <c r="AE107" s="101">
        <f t="shared" si="21"/>
        <v>0</v>
      </c>
      <c r="AF107" s="101">
        <f t="shared" si="21"/>
        <v>0</v>
      </c>
    </row>
    <row r="108" spans="1:32" x14ac:dyDescent="0.25">
      <c r="A108" s="102" t="s">
        <v>82</v>
      </c>
      <c r="B108" s="101" t="s">
        <v>83</v>
      </c>
      <c r="C108" s="101">
        <v>0</v>
      </c>
      <c r="D108" s="101">
        <f t="shared" ref="D108:P108" si="22">C109</f>
        <v>0</v>
      </c>
      <c r="E108" s="101">
        <f t="shared" si="22"/>
        <v>0</v>
      </c>
      <c r="F108" s="101">
        <f t="shared" si="22"/>
        <v>0</v>
      </c>
      <c r="G108" s="101">
        <f t="shared" si="22"/>
        <v>0</v>
      </c>
      <c r="H108" s="101">
        <f t="shared" si="22"/>
        <v>0</v>
      </c>
      <c r="I108" s="101">
        <f t="shared" si="22"/>
        <v>0</v>
      </c>
      <c r="J108" s="101">
        <f t="shared" si="22"/>
        <v>0</v>
      </c>
      <c r="K108" s="101">
        <f t="shared" si="22"/>
        <v>0</v>
      </c>
      <c r="L108" s="101">
        <f t="shared" si="22"/>
        <v>0</v>
      </c>
      <c r="M108" s="101">
        <f t="shared" si="22"/>
        <v>0</v>
      </c>
      <c r="N108" s="101">
        <f t="shared" si="22"/>
        <v>0</v>
      </c>
      <c r="O108" s="101">
        <f t="shared" si="22"/>
        <v>0</v>
      </c>
      <c r="P108" s="101">
        <f t="shared" si="22"/>
        <v>0</v>
      </c>
      <c r="Q108" s="101">
        <f t="shared" ref="Q108" si="23">P109</f>
        <v>0</v>
      </c>
      <c r="R108" s="101">
        <f t="shared" ref="R108" si="24">Q109</f>
        <v>0</v>
      </c>
      <c r="S108" s="101">
        <f t="shared" ref="S108" si="25">R109</f>
        <v>0</v>
      </c>
      <c r="T108" s="101">
        <f t="shared" ref="T108" si="26">S109</f>
        <v>0</v>
      </c>
      <c r="U108" s="101">
        <f t="shared" ref="U108" si="27">T109</f>
        <v>0</v>
      </c>
      <c r="V108" s="101">
        <f t="shared" ref="V108" si="28">U109</f>
        <v>0</v>
      </c>
      <c r="W108" s="101">
        <f t="shared" ref="W108" si="29">V109</f>
        <v>0</v>
      </c>
      <c r="X108" s="101">
        <f t="shared" ref="X108" si="30">W109</f>
        <v>0</v>
      </c>
      <c r="Y108" s="101">
        <f t="shared" ref="Y108" si="31">X109</f>
        <v>0</v>
      </c>
      <c r="Z108" s="101">
        <f t="shared" ref="Z108" si="32">Y109</f>
        <v>0</v>
      </c>
      <c r="AA108" s="101">
        <f t="shared" ref="AA108" si="33">Z109</f>
        <v>0</v>
      </c>
      <c r="AB108" s="101">
        <f t="shared" ref="AB108" si="34">AA109</f>
        <v>0</v>
      </c>
      <c r="AC108" s="101">
        <f t="shared" ref="AC108" si="35">AB109</f>
        <v>0</v>
      </c>
      <c r="AD108" s="101">
        <f t="shared" ref="AD108" si="36">AC109</f>
        <v>0</v>
      </c>
      <c r="AE108" s="101">
        <f t="shared" ref="AE108" si="37">AD109</f>
        <v>0</v>
      </c>
      <c r="AF108" s="101">
        <f t="shared" ref="AF108" si="38">AE109</f>
        <v>0</v>
      </c>
    </row>
    <row r="109" spans="1:32" x14ac:dyDescent="0.25">
      <c r="A109" s="102" t="s">
        <v>84</v>
      </c>
      <c r="B109" s="101" t="s">
        <v>83</v>
      </c>
      <c r="C109" s="101">
        <f>C108+C107</f>
        <v>0</v>
      </c>
      <c r="D109" s="101">
        <f t="shared" ref="D109:P109" si="39">D108+D107</f>
        <v>0</v>
      </c>
      <c r="E109" s="101">
        <f t="shared" si="39"/>
        <v>0</v>
      </c>
      <c r="F109" s="101">
        <f t="shared" si="39"/>
        <v>0</v>
      </c>
      <c r="G109" s="101">
        <f t="shared" si="39"/>
        <v>0</v>
      </c>
      <c r="H109" s="101">
        <f t="shared" si="39"/>
        <v>0</v>
      </c>
      <c r="I109" s="101">
        <f t="shared" si="39"/>
        <v>0</v>
      </c>
      <c r="J109" s="101">
        <f t="shared" si="39"/>
        <v>0</v>
      </c>
      <c r="K109" s="101">
        <f t="shared" si="39"/>
        <v>0</v>
      </c>
      <c r="L109" s="101">
        <f t="shared" si="39"/>
        <v>0</v>
      </c>
      <c r="M109" s="101">
        <f t="shared" si="39"/>
        <v>0</v>
      </c>
      <c r="N109" s="101">
        <f t="shared" si="39"/>
        <v>0</v>
      </c>
      <c r="O109" s="101">
        <f t="shared" si="39"/>
        <v>0</v>
      </c>
      <c r="P109" s="101">
        <f t="shared" si="39"/>
        <v>0</v>
      </c>
      <c r="Q109" s="101">
        <f t="shared" ref="Q109:AF109" si="40">Q108+Q107</f>
        <v>0</v>
      </c>
      <c r="R109" s="101">
        <f t="shared" si="40"/>
        <v>0</v>
      </c>
      <c r="S109" s="101">
        <f t="shared" si="40"/>
        <v>0</v>
      </c>
      <c r="T109" s="101">
        <f t="shared" si="40"/>
        <v>0</v>
      </c>
      <c r="U109" s="101">
        <f t="shared" si="40"/>
        <v>0</v>
      </c>
      <c r="V109" s="101">
        <f t="shared" si="40"/>
        <v>0</v>
      </c>
      <c r="W109" s="101">
        <f t="shared" si="40"/>
        <v>0</v>
      </c>
      <c r="X109" s="101">
        <f t="shared" si="40"/>
        <v>0</v>
      </c>
      <c r="Y109" s="101">
        <f t="shared" si="40"/>
        <v>0</v>
      </c>
      <c r="Z109" s="101">
        <f t="shared" si="40"/>
        <v>0</v>
      </c>
      <c r="AA109" s="101">
        <f t="shared" si="40"/>
        <v>0</v>
      </c>
      <c r="AB109" s="101">
        <f t="shared" si="40"/>
        <v>0</v>
      </c>
      <c r="AC109" s="101">
        <f t="shared" si="40"/>
        <v>0</v>
      </c>
      <c r="AD109" s="101">
        <f t="shared" si="40"/>
        <v>0</v>
      </c>
      <c r="AE109" s="101">
        <f t="shared" si="40"/>
        <v>0</v>
      </c>
      <c r="AF109" s="101">
        <f t="shared" si="40"/>
        <v>0</v>
      </c>
    </row>
    <row r="110" spans="1:32" x14ac:dyDescent="0.25">
      <c r="A110" s="71" t="s">
        <v>195</v>
      </c>
      <c r="C110" s="2" t="str">
        <f>IF(C109&gt;=0,"OK","Nesustenabil")</f>
        <v>OK</v>
      </c>
      <c r="D110" s="2" t="str">
        <f t="shared" ref="D110:AF110" si="41">IF(D109&gt;=0,"OK","Nesustenabil")</f>
        <v>OK</v>
      </c>
      <c r="E110" s="2" t="str">
        <f t="shared" si="41"/>
        <v>OK</v>
      </c>
      <c r="F110" s="2" t="str">
        <f t="shared" si="41"/>
        <v>OK</v>
      </c>
      <c r="G110" s="2" t="str">
        <f t="shared" si="41"/>
        <v>OK</v>
      </c>
      <c r="H110" s="2" t="str">
        <f t="shared" si="41"/>
        <v>OK</v>
      </c>
      <c r="I110" s="2" t="str">
        <f t="shared" si="41"/>
        <v>OK</v>
      </c>
      <c r="J110" s="2" t="str">
        <f t="shared" si="41"/>
        <v>OK</v>
      </c>
      <c r="K110" s="2" t="str">
        <f t="shared" si="41"/>
        <v>OK</v>
      </c>
      <c r="L110" s="2" t="str">
        <f t="shared" si="41"/>
        <v>OK</v>
      </c>
      <c r="M110" s="2" t="str">
        <f t="shared" si="41"/>
        <v>OK</v>
      </c>
      <c r="N110" s="2" t="str">
        <f t="shared" si="41"/>
        <v>OK</v>
      </c>
      <c r="O110" s="2" t="str">
        <f t="shared" si="41"/>
        <v>OK</v>
      </c>
      <c r="P110" s="2" t="str">
        <f t="shared" si="41"/>
        <v>OK</v>
      </c>
      <c r="Q110" s="2" t="str">
        <f t="shared" si="41"/>
        <v>OK</v>
      </c>
      <c r="R110" s="2" t="str">
        <f t="shared" si="41"/>
        <v>OK</v>
      </c>
      <c r="S110" s="2" t="str">
        <f t="shared" si="41"/>
        <v>OK</v>
      </c>
      <c r="T110" s="2" t="str">
        <f t="shared" si="41"/>
        <v>OK</v>
      </c>
      <c r="U110" s="2" t="str">
        <f t="shared" si="41"/>
        <v>OK</v>
      </c>
      <c r="V110" s="2" t="str">
        <f t="shared" si="41"/>
        <v>OK</v>
      </c>
      <c r="W110" s="2" t="str">
        <f t="shared" si="41"/>
        <v>OK</v>
      </c>
      <c r="X110" s="2" t="str">
        <f t="shared" si="41"/>
        <v>OK</v>
      </c>
      <c r="Y110" s="2" t="str">
        <f t="shared" si="41"/>
        <v>OK</v>
      </c>
      <c r="Z110" s="2" t="str">
        <f t="shared" si="41"/>
        <v>OK</v>
      </c>
      <c r="AA110" s="2" t="str">
        <f t="shared" si="41"/>
        <v>OK</v>
      </c>
      <c r="AB110" s="2" t="str">
        <f t="shared" si="41"/>
        <v>OK</v>
      </c>
      <c r="AC110" s="2" t="str">
        <f t="shared" si="41"/>
        <v>OK</v>
      </c>
      <c r="AD110" s="2" t="str">
        <f t="shared" si="41"/>
        <v>OK</v>
      </c>
      <c r="AE110" s="2" t="str">
        <f t="shared" si="41"/>
        <v>OK</v>
      </c>
      <c r="AF110" s="2" t="str">
        <f t="shared" si="41"/>
        <v>OK</v>
      </c>
    </row>
    <row r="113" spans="1:32" ht="20.45" customHeight="1" x14ac:dyDescent="0.25">
      <c r="A113" s="205" t="s">
        <v>311</v>
      </c>
      <c r="B113" s="206"/>
      <c r="C113" s="206"/>
      <c r="D113" s="206"/>
      <c r="E113" s="206"/>
      <c r="F113" s="206"/>
      <c r="G113" s="206"/>
      <c r="H113" s="206"/>
      <c r="I113" s="206"/>
      <c r="J113" s="206"/>
      <c r="K113" s="206"/>
      <c r="L113" s="206"/>
      <c r="M113" s="205"/>
      <c r="N113" s="206"/>
      <c r="O113" s="206"/>
      <c r="P113" s="206"/>
      <c r="Q113" s="206"/>
      <c r="R113" s="206"/>
      <c r="S113" s="206"/>
      <c r="T113" s="206"/>
      <c r="U113" s="206"/>
      <c r="V113" s="206"/>
      <c r="W113" s="206"/>
      <c r="X113" s="206"/>
      <c r="Y113" s="205"/>
      <c r="Z113" s="206"/>
      <c r="AA113" s="206"/>
      <c r="AB113" s="206"/>
      <c r="AC113" s="206"/>
      <c r="AD113" s="206"/>
      <c r="AE113" s="206"/>
      <c r="AF113" s="206"/>
    </row>
    <row r="114" spans="1:32" ht="20.45" customHeight="1" x14ac:dyDescent="0.25">
      <c r="A114" s="142"/>
      <c r="B114" s="80"/>
      <c r="C114" s="81" t="s">
        <v>183</v>
      </c>
      <c r="D114" s="81" t="s">
        <v>183</v>
      </c>
      <c r="E114" s="81" t="s">
        <v>183</v>
      </c>
      <c r="F114" s="81" t="s">
        <v>183</v>
      </c>
      <c r="G114" s="81" t="s">
        <v>183</v>
      </c>
      <c r="H114" s="81" t="s">
        <v>184</v>
      </c>
      <c r="I114" s="81" t="s">
        <v>184</v>
      </c>
      <c r="J114" s="81" t="s">
        <v>184</v>
      </c>
      <c r="K114" s="81" t="s">
        <v>184</v>
      </c>
      <c r="L114" s="81" t="s">
        <v>184</v>
      </c>
      <c r="M114" s="81" t="s">
        <v>184</v>
      </c>
      <c r="N114" s="81" t="s">
        <v>184</v>
      </c>
      <c r="O114" s="81" t="s">
        <v>184</v>
      </c>
      <c r="P114" s="81" t="s">
        <v>184</v>
      </c>
      <c r="Q114" s="81" t="s">
        <v>184</v>
      </c>
      <c r="R114" s="81" t="s">
        <v>184</v>
      </c>
      <c r="S114" s="81" t="s">
        <v>184</v>
      </c>
      <c r="T114" s="81" t="s">
        <v>184</v>
      </c>
      <c r="U114" s="81" t="s">
        <v>184</v>
      </c>
      <c r="V114" s="81" t="s">
        <v>184</v>
      </c>
      <c r="W114" s="81" t="s">
        <v>184</v>
      </c>
      <c r="X114" s="81" t="s">
        <v>184</v>
      </c>
      <c r="Y114" s="81" t="s">
        <v>184</v>
      </c>
      <c r="Z114" s="81" t="s">
        <v>184</v>
      </c>
      <c r="AA114" s="81" t="s">
        <v>184</v>
      </c>
      <c r="AB114" s="81" t="s">
        <v>184</v>
      </c>
      <c r="AC114" s="81" t="s">
        <v>184</v>
      </c>
      <c r="AD114" s="81" t="s">
        <v>184</v>
      </c>
      <c r="AE114" s="81" t="s">
        <v>184</v>
      </c>
      <c r="AF114" s="81" t="s">
        <v>184</v>
      </c>
    </row>
    <row r="115" spans="1:32" ht="20.45" customHeight="1" x14ac:dyDescent="0.25">
      <c r="A115" s="142"/>
      <c r="B115" s="81" t="s">
        <v>11</v>
      </c>
      <c r="C115" s="81">
        <v>1</v>
      </c>
      <c r="D115" s="81">
        <v>2</v>
      </c>
      <c r="E115" s="81">
        <v>3</v>
      </c>
      <c r="F115" s="81">
        <v>4</v>
      </c>
      <c r="G115" s="81">
        <v>5</v>
      </c>
      <c r="H115" s="81">
        <v>6</v>
      </c>
      <c r="I115" s="81">
        <v>7</v>
      </c>
      <c r="J115" s="81">
        <v>8</v>
      </c>
      <c r="K115" s="81">
        <v>9</v>
      </c>
      <c r="L115" s="81">
        <v>10</v>
      </c>
      <c r="M115" s="81">
        <v>11</v>
      </c>
      <c r="N115" s="81">
        <v>12</v>
      </c>
      <c r="O115" s="81">
        <v>13</v>
      </c>
      <c r="P115" s="81">
        <v>14</v>
      </c>
      <c r="Q115" s="81">
        <v>15</v>
      </c>
      <c r="R115" s="81">
        <v>16</v>
      </c>
      <c r="S115" s="81">
        <v>17</v>
      </c>
      <c r="T115" s="81">
        <v>18</v>
      </c>
      <c r="U115" s="81">
        <v>19</v>
      </c>
      <c r="V115" s="81">
        <v>20</v>
      </c>
      <c r="W115" s="81">
        <v>21</v>
      </c>
      <c r="X115" s="81">
        <v>22</v>
      </c>
      <c r="Y115" s="81">
        <v>23</v>
      </c>
      <c r="Z115" s="81">
        <v>24</v>
      </c>
      <c r="AA115" s="81">
        <v>25</v>
      </c>
      <c r="AB115" s="81">
        <v>26</v>
      </c>
      <c r="AC115" s="81">
        <v>27</v>
      </c>
      <c r="AD115" s="81">
        <v>28</v>
      </c>
      <c r="AE115" s="81">
        <v>29</v>
      </c>
      <c r="AF115" s="81">
        <v>30</v>
      </c>
    </row>
    <row r="116" spans="1:32" ht="20.45" customHeight="1" x14ac:dyDescent="0.25">
      <c r="A116" s="84" t="s">
        <v>308</v>
      </c>
      <c r="B116" s="2">
        <f>SUM(C116:AF116)</f>
        <v>0</v>
      </c>
      <c r="C116" s="2">
        <f>C66-C24</f>
        <v>0</v>
      </c>
      <c r="D116" s="2">
        <f t="shared" ref="D116:AF116" si="42">D66-D24</f>
        <v>0</v>
      </c>
      <c r="E116" s="2">
        <f t="shared" si="42"/>
        <v>0</v>
      </c>
      <c r="F116" s="2">
        <f t="shared" si="42"/>
        <v>0</v>
      </c>
      <c r="G116" s="2">
        <f t="shared" si="42"/>
        <v>0</v>
      </c>
      <c r="H116" s="2">
        <f t="shared" si="42"/>
        <v>0</v>
      </c>
      <c r="I116" s="2">
        <f t="shared" si="42"/>
        <v>0</v>
      </c>
      <c r="J116" s="2">
        <f t="shared" si="42"/>
        <v>0</v>
      </c>
      <c r="K116" s="2">
        <f t="shared" si="42"/>
        <v>0</v>
      </c>
      <c r="L116" s="2">
        <f t="shared" si="42"/>
        <v>0</v>
      </c>
      <c r="M116" s="2">
        <f t="shared" si="42"/>
        <v>0</v>
      </c>
      <c r="N116" s="2">
        <f t="shared" si="42"/>
        <v>0</v>
      </c>
      <c r="O116" s="2">
        <f t="shared" si="42"/>
        <v>0</v>
      </c>
      <c r="P116" s="2">
        <f t="shared" si="42"/>
        <v>0</v>
      </c>
      <c r="Q116" s="2">
        <f t="shared" si="42"/>
        <v>0</v>
      </c>
      <c r="R116" s="2">
        <f t="shared" si="42"/>
        <v>0</v>
      </c>
      <c r="S116" s="2">
        <f t="shared" si="42"/>
        <v>0</v>
      </c>
      <c r="T116" s="2">
        <f t="shared" si="42"/>
        <v>0</v>
      </c>
      <c r="U116" s="2">
        <f t="shared" si="42"/>
        <v>0</v>
      </c>
      <c r="V116" s="2">
        <f t="shared" si="42"/>
        <v>0</v>
      </c>
      <c r="W116" s="2">
        <f t="shared" si="42"/>
        <v>0</v>
      </c>
      <c r="X116" s="2">
        <f t="shared" si="42"/>
        <v>0</v>
      </c>
      <c r="Y116" s="2">
        <f t="shared" si="42"/>
        <v>0</v>
      </c>
      <c r="Z116" s="2">
        <f t="shared" si="42"/>
        <v>0</v>
      </c>
      <c r="AA116" s="2">
        <f t="shared" si="42"/>
        <v>0</v>
      </c>
      <c r="AB116" s="2">
        <f t="shared" si="42"/>
        <v>0</v>
      </c>
      <c r="AC116" s="2">
        <f t="shared" si="42"/>
        <v>0</v>
      </c>
      <c r="AD116" s="2">
        <f t="shared" si="42"/>
        <v>0</v>
      </c>
      <c r="AE116" s="2">
        <f t="shared" si="42"/>
        <v>0</v>
      </c>
      <c r="AF116" s="2">
        <f t="shared" si="42"/>
        <v>0</v>
      </c>
    </row>
    <row r="117" spans="1:32" ht="20.45" customHeight="1" x14ac:dyDescent="0.25">
      <c r="A117" s="84" t="s">
        <v>320</v>
      </c>
      <c r="B117" s="2">
        <f>SUM(C117:AF117)</f>
        <v>0</v>
      </c>
      <c r="C117" s="2">
        <f>C67-C25</f>
        <v>0</v>
      </c>
      <c r="D117" s="2">
        <f t="shared" ref="D117:AE117" si="43">D67-D25</f>
        <v>0</v>
      </c>
      <c r="E117" s="2">
        <f t="shared" si="43"/>
        <v>0</v>
      </c>
      <c r="F117" s="2">
        <f t="shared" si="43"/>
        <v>0</v>
      </c>
      <c r="G117" s="2">
        <f t="shared" si="43"/>
        <v>0</v>
      </c>
      <c r="H117" s="2">
        <f t="shared" si="43"/>
        <v>0</v>
      </c>
      <c r="I117" s="2">
        <f t="shared" si="43"/>
        <v>0</v>
      </c>
      <c r="J117" s="2">
        <f t="shared" si="43"/>
        <v>0</v>
      </c>
      <c r="K117" s="2">
        <f t="shared" si="43"/>
        <v>0</v>
      </c>
      <c r="L117" s="2">
        <f t="shared" si="43"/>
        <v>0</v>
      </c>
      <c r="M117" s="2">
        <f t="shared" si="43"/>
        <v>0</v>
      </c>
      <c r="N117" s="2">
        <f t="shared" si="43"/>
        <v>0</v>
      </c>
      <c r="O117" s="2">
        <f t="shared" si="43"/>
        <v>0</v>
      </c>
      <c r="P117" s="2">
        <f t="shared" si="43"/>
        <v>0</v>
      </c>
      <c r="Q117" s="2">
        <f t="shared" si="43"/>
        <v>0</v>
      </c>
      <c r="R117" s="2">
        <f t="shared" si="43"/>
        <v>0</v>
      </c>
      <c r="S117" s="2">
        <f t="shared" si="43"/>
        <v>0</v>
      </c>
      <c r="T117" s="2">
        <f t="shared" si="43"/>
        <v>0</v>
      </c>
      <c r="U117" s="2">
        <f t="shared" si="43"/>
        <v>0</v>
      </c>
      <c r="V117" s="2">
        <f t="shared" si="43"/>
        <v>0</v>
      </c>
      <c r="W117" s="2">
        <f t="shared" si="43"/>
        <v>0</v>
      </c>
      <c r="X117" s="2">
        <f t="shared" si="43"/>
        <v>0</v>
      </c>
      <c r="Y117" s="2">
        <f t="shared" si="43"/>
        <v>0</v>
      </c>
      <c r="Z117" s="2">
        <f t="shared" si="43"/>
        <v>0</v>
      </c>
      <c r="AA117" s="2">
        <f t="shared" si="43"/>
        <v>0</v>
      </c>
      <c r="AB117" s="2">
        <f t="shared" si="43"/>
        <v>0</v>
      </c>
      <c r="AC117" s="2">
        <f t="shared" si="43"/>
        <v>0</v>
      </c>
      <c r="AD117" s="2">
        <f t="shared" si="43"/>
        <v>0</v>
      </c>
      <c r="AE117" s="2">
        <f t="shared" si="43"/>
        <v>0</v>
      </c>
      <c r="AF117" s="2">
        <f>AF175</f>
        <v>0</v>
      </c>
    </row>
    <row r="118" spans="1:32" ht="20.45" customHeight="1" x14ac:dyDescent="0.25">
      <c r="A118" s="84" t="s">
        <v>309</v>
      </c>
      <c r="B118" s="2">
        <f>SUM(C118:AF118)</f>
        <v>0</v>
      </c>
      <c r="C118" s="2">
        <f>C83-C41</f>
        <v>0</v>
      </c>
      <c r="D118" s="2">
        <f t="shared" ref="D118:AF118" si="44">D83-D41</f>
        <v>0</v>
      </c>
      <c r="E118" s="2">
        <f t="shared" si="44"/>
        <v>0</v>
      </c>
      <c r="F118" s="2">
        <f t="shared" si="44"/>
        <v>0</v>
      </c>
      <c r="G118" s="2">
        <f t="shared" si="44"/>
        <v>0</v>
      </c>
      <c r="H118" s="2">
        <f t="shared" si="44"/>
        <v>0</v>
      </c>
      <c r="I118" s="2">
        <f t="shared" si="44"/>
        <v>0</v>
      </c>
      <c r="J118" s="2">
        <f t="shared" si="44"/>
        <v>0</v>
      </c>
      <c r="K118" s="2">
        <f t="shared" si="44"/>
        <v>0</v>
      </c>
      <c r="L118" s="2">
        <f t="shared" si="44"/>
        <v>0</v>
      </c>
      <c r="M118" s="2">
        <f t="shared" si="44"/>
        <v>0</v>
      </c>
      <c r="N118" s="2">
        <f t="shared" si="44"/>
        <v>0</v>
      </c>
      <c r="O118" s="2">
        <f t="shared" si="44"/>
        <v>0</v>
      </c>
      <c r="P118" s="2">
        <f t="shared" si="44"/>
        <v>0</v>
      </c>
      <c r="Q118" s="2">
        <f t="shared" si="44"/>
        <v>0</v>
      </c>
      <c r="R118" s="2">
        <f t="shared" si="44"/>
        <v>0</v>
      </c>
      <c r="S118" s="2">
        <f t="shared" si="44"/>
        <v>0</v>
      </c>
      <c r="T118" s="2">
        <f t="shared" si="44"/>
        <v>0</v>
      </c>
      <c r="U118" s="2">
        <f t="shared" si="44"/>
        <v>0</v>
      </c>
      <c r="V118" s="2">
        <f t="shared" si="44"/>
        <v>0</v>
      </c>
      <c r="W118" s="2">
        <f t="shared" si="44"/>
        <v>0</v>
      </c>
      <c r="X118" s="2">
        <f t="shared" si="44"/>
        <v>0</v>
      </c>
      <c r="Y118" s="2">
        <f t="shared" si="44"/>
        <v>0</v>
      </c>
      <c r="Z118" s="2">
        <f t="shared" si="44"/>
        <v>0</v>
      </c>
      <c r="AA118" s="2">
        <f t="shared" si="44"/>
        <v>0</v>
      </c>
      <c r="AB118" s="2">
        <f t="shared" si="44"/>
        <v>0</v>
      </c>
      <c r="AC118" s="2">
        <f t="shared" si="44"/>
        <v>0</v>
      </c>
      <c r="AD118" s="2">
        <f t="shared" si="44"/>
        <v>0</v>
      </c>
      <c r="AE118" s="2">
        <f t="shared" si="44"/>
        <v>0</v>
      </c>
      <c r="AF118" s="2">
        <f t="shared" si="44"/>
        <v>0</v>
      </c>
    </row>
    <row r="119" spans="1:32" ht="25.9" customHeight="1" x14ac:dyDescent="0.25">
      <c r="A119" s="100" t="s">
        <v>310</v>
      </c>
      <c r="B119" s="101">
        <f>B116-B118</f>
        <v>0</v>
      </c>
      <c r="C119" s="101">
        <f>C116+C117-C118</f>
        <v>0</v>
      </c>
      <c r="D119" s="101">
        <f t="shared" ref="D119:AF119" si="45">D116+D117-D118</f>
        <v>0</v>
      </c>
      <c r="E119" s="101">
        <f t="shared" si="45"/>
        <v>0</v>
      </c>
      <c r="F119" s="101">
        <f t="shared" si="45"/>
        <v>0</v>
      </c>
      <c r="G119" s="101">
        <f t="shared" si="45"/>
        <v>0</v>
      </c>
      <c r="H119" s="101">
        <f t="shared" si="45"/>
        <v>0</v>
      </c>
      <c r="I119" s="101">
        <f t="shared" si="45"/>
        <v>0</v>
      </c>
      <c r="J119" s="101">
        <f t="shared" si="45"/>
        <v>0</v>
      </c>
      <c r="K119" s="101">
        <f t="shared" si="45"/>
        <v>0</v>
      </c>
      <c r="L119" s="101">
        <f t="shared" si="45"/>
        <v>0</v>
      </c>
      <c r="M119" s="101">
        <f t="shared" si="45"/>
        <v>0</v>
      </c>
      <c r="N119" s="101">
        <f t="shared" si="45"/>
        <v>0</v>
      </c>
      <c r="O119" s="101">
        <f t="shared" si="45"/>
        <v>0</v>
      </c>
      <c r="P119" s="101">
        <f t="shared" si="45"/>
        <v>0</v>
      </c>
      <c r="Q119" s="101">
        <f t="shared" si="45"/>
        <v>0</v>
      </c>
      <c r="R119" s="101">
        <f t="shared" si="45"/>
        <v>0</v>
      </c>
      <c r="S119" s="101">
        <f t="shared" si="45"/>
        <v>0</v>
      </c>
      <c r="T119" s="101">
        <f t="shared" si="45"/>
        <v>0</v>
      </c>
      <c r="U119" s="101">
        <f t="shared" si="45"/>
        <v>0</v>
      </c>
      <c r="V119" s="101">
        <f t="shared" si="45"/>
        <v>0</v>
      </c>
      <c r="W119" s="101">
        <f t="shared" si="45"/>
        <v>0</v>
      </c>
      <c r="X119" s="101">
        <f t="shared" si="45"/>
        <v>0</v>
      </c>
      <c r="Y119" s="101">
        <f t="shared" si="45"/>
        <v>0</v>
      </c>
      <c r="Z119" s="101">
        <f t="shared" si="45"/>
        <v>0</v>
      </c>
      <c r="AA119" s="101">
        <f t="shared" si="45"/>
        <v>0</v>
      </c>
      <c r="AB119" s="101">
        <f t="shared" si="45"/>
        <v>0</v>
      </c>
      <c r="AC119" s="101">
        <f t="shared" si="45"/>
        <v>0</v>
      </c>
      <c r="AD119" s="101">
        <f t="shared" si="45"/>
        <v>0</v>
      </c>
      <c r="AE119" s="101">
        <f t="shared" si="45"/>
        <v>0</v>
      </c>
      <c r="AF119" s="101">
        <f t="shared" si="45"/>
        <v>0</v>
      </c>
    </row>
    <row r="120" spans="1:32" ht="20.45" customHeight="1" x14ac:dyDescent="0.3">
      <c r="A120" s="143"/>
      <c r="B120" s="143"/>
      <c r="C120" s="143"/>
      <c r="D120" s="143"/>
      <c r="E120" s="143"/>
      <c r="F120" s="143"/>
      <c r="G120" s="103"/>
      <c r="H120" s="103"/>
      <c r="I120" s="103"/>
      <c r="J120" s="103"/>
      <c r="K120" s="103"/>
      <c r="L120" s="103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</row>
    <row r="121" spans="1:32" ht="20.45" customHeight="1" x14ac:dyDescent="0.3">
      <c r="A121" s="150" t="s">
        <v>318</v>
      </c>
      <c r="B121" s="151"/>
      <c r="C121" s="143"/>
      <c r="D121" s="143"/>
      <c r="E121" s="143"/>
      <c r="F121" s="143"/>
      <c r="G121" s="103"/>
      <c r="H121" s="103"/>
      <c r="I121" s="103"/>
      <c r="J121" s="103"/>
      <c r="K121" s="103"/>
      <c r="L121" s="103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</row>
    <row r="122" spans="1:32" ht="20.45" customHeight="1" x14ac:dyDescent="0.3">
      <c r="A122" s="152" t="s">
        <v>321</v>
      </c>
      <c r="B122" s="155">
        <v>0.04</v>
      </c>
      <c r="C122" s="143"/>
      <c r="D122" s="143"/>
      <c r="E122" s="143"/>
      <c r="F122" s="143"/>
      <c r="G122" s="103"/>
      <c r="H122" s="103"/>
      <c r="I122" s="103"/>
      <c r="J122" s="103"/>
      <c r="K122" s="103"/>
      <c r="L122" s="103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</row>
    <row r="123" spans="1:32" ht="20.45" customHeight="1" x14ac:dyDescent="0.3">
      <c r="A123" s="152" t="s">
        <v>312</v>
      </c>
      <c r="B123" s="151">
        <f>C116+NPV(B122,D116:AF116)</f>
        <v>0</v>
      </c>
      <c r="C123" s="143"/>
      <c r="D123" s="143"/>
      <c r="E123" s="143"/>
      <c r="F123" s="143"/>
      <c r="G123" s="103"/>
      <c r="H123" s="103"/>
      <c r="I123" s="103"/>
      <c r="J123" s="103"/>
      <c r="K123" s="103"/>
      <c r="L123" s="103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</row>
    <row r="124" spans="1:32" ht="20.45" customHeight="1" x14ac:dyDescent="0.3">
      <c r="A124" s="152" t="s">
        <v>319</v>
      </c>
      <c r="B124" s="151">
        <f t="shared" ref="B124:B125" si="46">C117+NPV(B123,D117:AF117)</f>
        <v>0</v>
      </c>
      <c r="C124" s="143"/>
      <c r="D124" s="143"/>
      <c r="E124" s="143"/>
      <c r="F124" s="143"/>
      <c r="G124" s="103"/>
      <c r="H124" s="103"/>
      <c r="I124" s="103"/>
      <c r="J124" s="103"/>
      <c r="K124" s="103"/>
      <c r="L124" s="103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</row>
    <row r="125" spans="1:32" ht="20.45" customHeight="1" x14ac:dyDescent="0.3">
      <c r="A125" s="152" t="s">
        <v>313</v>
      </c>
      <c r="B125" s="151">
        <f t="shared" si="46"/>
        <v>0</v>
      </c>
      <c r="C125" s="143"/>
      <c r="D125" s="143"/>
      <c r="E125" s="143"/>
      <c r="F125" s="143"/>
      <c r="G125" s="103"/>
      <c r="H125" s="103"/>
      <c r="I125" s="103"/>
      <c r="J125" s="103"/>
      <c r="K125" s="103"/>
      <c r="L125" s="103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</row>
    <row r="126" spans="1:32" ht="20.45" customHeight="1" x14ac:dyDescent="0.3">
      <c r="A126" s="153" t="s">
        <v>314</v>
      </c>
      <c r="B126" s="151">
        <f>B123+B124-B125</f>
        <v>0</v>
      </c>
      <c r="C126" s="143"/>
      <c r="D126" s="143"/>
      <c r="E126" s="143"/>
      <c r="F126" s="143"/>
      <c r="G126" s="103"/>
      <c r="H126" s="103"/>
      <c r="I126" s="103"/>
      <c r="J126" s="103"/>
      <c r="K126" s="103"/>
      <c r="L126" s="103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</row>
    <row r="127" spans="1:32" ht="20.45" customHeight="1" x14ac:dyDescent="0.3">
      <c r="A127" s="152" t="s">
        <v>315</v>
      </c>
      <c r="B127" s="151">
        <f>Buget_OC!D135+NPV('Funding Gap'!B122,Buget_OC!E135:H135)</f>
        <v>0</v>
      </c>
      <c r="C127" s="143"/>
      <c r="D127" s="143"/>
      <c r="E127" s="143"/>
      <c r="F127" s="143"/>
      <c r="G127" s="103"/>
      <c r="H127" s="103"/>
      <c r="I127" s="103"/>
      <c r="J127" s="103"/>
      <c r="K127" s="103"/>
      <c r="L127" s="103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</row>
    <row r="128" spans="1:32" ht="20.45" customHeight="1" x14ac:dyDescent="0.3">
      <c r="A128" s="153" t="s">
        <v>316</v>
      </c>
      <c r="B128" s="154">
        <f>IFERROR(IF(B126&gt;0,(B127-B126)/B127,1),"")</f>
        <v>1</v>
      </c>
      <c r="C128" s="143"/>
      <c r="D128" s="143"/>
      <c r="E128" s="143"/>
      <c r="F128" s="143"/>
      <c r="G128" s="103"/>
      <c r="H128" s="103"/>
      <c r="I128" s="103"/>
      <c r="J128" s="103"/>
      <c r="K128" s="103"/>
      <c r="L128" s="103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</row>
    <row r="129" spans="1:31" ht="20.45" customHeight="1" x14ac:dyDescent="0.3">
      <c r="A129" s="153" t="s">
        <v>317</v>
      </c>
      <c r="B129" s="151">
        <f>B128*Buget_OC!F123</f>
        <v>0</v>
      </c>
      <c r="C129" s="143"/>
      <c r="D129" s="143"/>
      <c r="E129" s="143"/>
      <c r="F129" s="143"/>
      <c r="G129" s="103"/>
      <c r="H129" s="103"/>
      <c r="I129" s="103"/>
      <c r="J129" s="103"/>
      <c r="K129" s="103"/>
      <c r="L129" s="103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</row>
    <row r="130" spans="1:31" x14ac:dyDescent="0.25">
      <c r="A130" s="104"/>
      <c r="B130" s="12"/>
      <c r="C130" s="105"/>
      <c r="D130" s="105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</row>
    <row r="131" spans="1:31" x14ac:dyDescent="0.25">
      <c r="A131" s="104"/>
      <c r="B131" s="12"/>
      <c r="C131" s="105"/>
      <c r="D131" s="105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</row>
    <row r="132" spans="1:31" ht="57.6" customHeight="1" x14ac:dyDescent="0.25">
      <c r="A132" s="207" t="s">
        <v>87</v>
      </c>
      <c r="B132" s="208"/>
      <c r="C132" s="208"/>
      <c r="D132" s="208"/>
      <c r="E132" s="208"/>
      <c r="F132" s="148"/>
      <c r="G132" s="148"/>
      <c r="H132" s="148"/>
      <c r="I132" s="148"/>
      <c r="J132" s="148"/>
      <c r="K132" s="149"/>
      <c r="L132" s="106"/>
      <c r="M132" s="106"/>
      <c r="N132" s="107"/>
      <c r="O132" s="107"/>
      <c r="P132" s="107"/>
      <c r="Q132" s="107"/>
      <c r="R132" s="107"/>
      <c r="S132" s="107"/>
      <c r="T132" s="107"/>
      <c r="U132" s="107"/>
      <c r="V132" s="107"/>
      <c r="W132" s="107"/>
      <c r="X132" s="107"/>
      <c r="Y132" s="107"/>
      <c r="Z132" s="107"/>
      <c r="AA132" s="107"/>
      <c r="AB132" s="107"/>
      <c r="AC132" s="107"/>
      <c r="AD132" s="107"/>
      <c r="AE132" s="107"/>
    </row>
    <row r="133" spans="1:31" x14ac:dyDescent="0.25">
      <c r="A133" s="108"/>
      <c r="B133" s="108"/>
      <c r="C133" s="108"/>
      <c r="D133" s="108"/>
      <c r="E133" s="108"/>
      <c r="F133" s="108"/>
      <c r="G133" s="108"/>
      <c r="H133" s="108"/>
      <c r="I133" s="108"/>
      <c r="J133" s="108"/>
      <c r="K133" s="108"/>
      <c r="L133" s="106"/>
      <c r="M133" s="106"/>
      <c r="N133" s="107"/>
      <c r="O133" s="107"/>
      <c r="P133" s="107"/>
      <c r="Q133" s="107"/>
      <c r="R133" s="107"/>
      <c r="S133" s="107"/>
      <c r="T133" s="107"/>
      <c r="U133" s="107"/>
      <c r="V133" s="107"/>
      <c r="W133" s="107"/>
      <c r="X133" s="107"/>
      <c r="Y133" s="107"/>
      <c r="Z133" s="107"/>
      <c r="AA133" s="107"/>
      <c r="AB133" s="107"/>
      <c r="AC133" s="107"/>
      <c r="AD133" s="107"/>
      <c r="AE133" s="107"/>
    </row>
    <row r="134" spans="1:31" x14ac:dyDescent="0.25">
      <c r="A134" s="109"/>
      <c r="B134" s="108"/>
      <c r="C134" s="108"/>
      <c r="D134" s="108"/>
      <c r="E134" s="108"/>
      <c r="F134" s="108"/>
      <c r="G134" s="108"/>
      <c r="H134" s="108"/>
      <c r="I134" s="108"/>
      <c r="J134" s="108"/>
      <c r="K134" s="108"/>
      <c r="L134" s="106"/>
      <c r="M134" s="106"/>
      <c r="N134" s="107"/>
      <c r="O134" s="107"/>
      <c r="P134" s="107"/>
      <c r="Q134" s="107"/>
      <c r="R134" s="107"/>
      <c r="S134" s="107"/>
      <c r="T134" s="107"/>
      <c r="U134" s="107"/>
      <c r="V134" s="107"/>
      <c r="W134" s="107"/>
      <c r="X134" s="107"/>
      <c r="Y134" s="107"/>
      <c r="Z134" s="107"/>
      <c r="AA134" s="107"/>
      <c r="AB134" s="107"/>
      <c r="AC134" s="107"/>
      <c r="AD134" s="107"/>
      <c r="AE134" s="107"/>
    </row>
    <row r="135" spans="1:31" x14ac:dyDescent="0.25">
      <c r="A135" s="108"/>
      <c r="B135" s="108"/>
      <c r="C135" s="108"/>
      <c r="D135" s="108"/>
      <c r="E135" s="108"/>
      <c r="F135" s="108"/>
      <c r="G135" s="108"/>
      <c r="H135" s="108"/>
      <c r="I135" s="108"/>
      <c r="J135" s="108"/>
      <c r="K135" s="108"/>
      <c r="L135" s="106"/>
      <c r="M135" s="106"/>
      <c r="N135" s="107"/>
      <c r="O135" s="107"/>
      <c r="P135" s="107"/>
      <c r="Q135" s="107"/>
      <c r="R135" s="107"/>
      <c r="S135" s="107"/>
      <c r="T135" s="107"/>
      <c r="U135" s="107"/>
      <c r="V135" s="107"/>
      <c r="W135" s="107"/>
      <c r="X135" s="107"/>
      <c r="Y135" s="107"/>
      <c r="Z135" s="107"/>
      <c r="AA135" s="107"/>
      <c r="AB135" s="107"/>
      <c r="AC135" s="107"/>
      <c r="AD135" s="107"/>
      <c r="AE135" s="107"/>
    </row>
    <row r="136" spans="1:31" ht="24" x14ac:dyDescent="0.25">
      <c r="A136" s="110" t="s">
        <v>88</v>
      </c>
      <c r="B136" s="110" t="s">
        <v>89</v>
      </c>
      <c r="C136" s="110" t="s">
        <v>90</v>
      </c>
      <c r="D136" s="110" t="s">
        <v>91</v>
      </c>
      <c r="E136" s="110" t="s">
        <v>92</v>
      </c>
      <c r="F136" s="108"/>
      <c r="G136" s="108"/>
      <c r="H136" s="108"/>
      <c r="I136" s="108"/>
      <c r="J136" s="108"/>
      <c r="K136" s="108"/>
      <c r="L136" s="106"/>
      <c r="M136" s="106"/>
      <c r="N136" s="107"/>
      <c r="O136" s="107"/>
      <c r="P136" s="107"/>
      <c r="Q136" s="107"/>
      <c r="R136" s="107"/>
      <c r="S136" s="107"/>
      <c r="T136" s="107"/>
      <c r="U136" s="107"/>
      <c r="V136" s="107"/>
      <c r="W136" s="107"/>
      <c r="X136" s="107"/>
      <c r="Y136" s="107"/>
      <c r="Z136" s="107"/>
      <c r="AA136" s="107"/>
      <c r="AB136" s="107"/>
      <c r="AC136" s="107"/>
      <c r="AD136" s="107"/>
      <c r="AE136" s="107"/>
    </row>
    <row r="137" spans="1:31" x14ac:dyDescent="0.25">
      <c r="A137" s="130" t="s">
        <v>93</v>
      </c>
      <c r="B137" s="131">
        <v>0</v>
      </c>
      <c r="C137" s="113" t="e">
        <f>B137/$B$168</f>
        <v>#DIV/0!</v>
      </c>
      <c r="D137" s="130">
        <v>0</v>
      </c>
      <c r="E137" s="114" t="e">
        <f>ROUND(C137*D137,0)</f>
        <v>#DIV/0!</v>
      </c>
      <c r="F137" s="108"/>
      <c r="G137" s="108"/>
      <c r="H137" s="108"/>
      <c r="I137" s="108"/>
      <c r="J137" s="108"/>
      <c r="K137" s="108"/>
      <c r="L137" s="106"/>
      <c r="M137" s="106"/>
      <c r="N137" s="107"/>
      <c r="O137" s="107"/>
      <c r="P137" s="107"/>
      <c r="Q137" s="107"/>
      <c r="R137" s="107"/>
      <c r="S137" s="107"/>
      <c r="T137" s="107"/>
      <c r="U137" s="107"/>
      <c r="V137" s="107"/>
      <c r="W137" s="107"/>
      <c r="X137" s="107"/>
      <c r="Y137" s="107"/>
      <c r="Z137" s="107"/>
      <c r="AA137" s="107"/>
      <c r="AB137" s="107"/>
      <c r="AC137" s="107"/>
      <c r="AD137" s="107"/>
      <c r="AE137" s="107"/>
    </row>
    <row r="138" spans="1:31" x14ac:dyDescent="0.25">
      <c r="A138" s="130" t="s">
        <v>94</v>
      </c>
      <c r="B138" s="131">
        <v>0</v>
      </c>
      <c r="C138" s="113" t="e">
        <f t="shared" ref="C138:C167" si="47">B138/$B$168</f>
        <v>#DIV/0!</v>
      </c>
      <c r="D138" s="130">
        <v>0</v>
      </c>
      <c r="E138" s="114" t="e">
        <f>ROUND(C138*D138,0)</f>
        <v>#DIV/0!</v>
      </c>
      <c r="F138" s="108"/>
      <c r="G138" s="108"/>
      <c r="H138" s="108"/>
      <c r="I138" s="108"/>
      <c r="J138" s="108"/>
      <c r="K138" s="108"/>
      <c r="L138" s="106"/>
      <c r="M138" s="106"/>
      <c r="N138" s="107"/>
      <c r="O138" s="107"/>
      <c r="P138" s="107"/>
      <c r="Q138" s="107"/>
      <c r="R138" s="107"/>
      <c r="S138" s="107"/>
      <c r="T138" s="107"/>
      <c r="U138" s="107"/>
      <c r="V138" s="107"/>
      <c r="W138" s="107"/>
      <c r="X138" s="107"/>
      <c r="Y138" s="107"/>
      <c r="Z138" s="107"/>
      <c r="AA138" s="107"/>
      <c r="AB138" s="107"/>
      <c r="AC138" s="107"/>
      <c r="AD138" s="107"/>
      <c r="AE138" s="107"/>
    </row>
    <row r="139" spans="1:31" x14ac:dyDescent="0.25">
      <c r="A139" s="130" t="s">
        <v>95</v>
      </c>
      <c r="B139" s="131">
        <v>0</v>
      </c>
      <c r="C139" s="113" t="e">
        <f t="shared" si="47"/>
        <v>#DIV/0!</v>
      </c>
      <c r="D139" s="130">
        <v>0</v>
      </c>
      <c r="E139" s="114" t="e">
        <f t="shared" ref="E139:E167" si="48">ROUND(C139*D139,0)</f>
        <v>#DIV/0!</v>
      </c>
      <c r="F139" s="108"/>
      <c r="G139" s="108"/>
      <c r="H139" s="108"/>
      <c r="I139" s="108"/>
      <c r="J139" s="108"/>
      <c r="K139" s="108"/>
      <c r="L139" s="106"/>
      <c r="M139" s="106"/>
      <c r="N139" s="107"/>
      <c r="O139" s="107"/>
      <c r="P139" s="107"/>
      <c r="Q139" s="107"/>
      <c r="R139" s="107"/>
      <c r="S139" s="107"/>
      <c r="T139" s="107"/>
      <c r="U139" s="107"/>
      <c r="V139" s="107"/>
      <c r="W139" s="107"/>
      <c r="X139" s="107"/>
      <c r="Y139" s="107"/>
      <c r="Z139" s="107"/>
      <c r="AA139" s="107"/>
      <c r="AB139" s="107"/>
      <c r="AC139" s="107"/>
      <c r="AD139" s="107"/>
      <c r="AE139" s="107"/>
    </row>
    <row r="140" spans="1:31" x14ac:dyDescent="0.25">
      <c r="A140" s="130" t="s">
        <v>96</v>
      </c>
      <c r="B140" s="131">
        <v>0</v>
      </c>
      <c r="C140" s="113" t="e">
        <f t="shared" si="47"/>
        <v>#DIV/0!</v>
      </c>
      <c r="D140" s="130">
        <v>0</v>
      </c>
      <c r="E140" s="114" t="e">
        <f t="shared" si="48"/>
        <v>#DIV/0!</v>
      </c>
      <c r="F140" s="108"/>
      <c r="G140" s="108"/>
      <c r="H140" s="108"/>
      <c r="I140" s="108"/>
      <c r="J140" s="108"/>
      <c r="K140" s="108"/>
      <c r="L140" s="106"/>
      <c r="M140" s="106"/>
      <c r="N140" s="107"/>
      <c r="O140" s="107"/>
      <c r="P140" s="107"/>
      <c r="Q140" s="107"/>
      <c r="R140" s="107"/>
      <c r="S140" s="107"/>
      <c r="T140" s="107"/>
      <c r="U140" s="107"/>
      <c r="V140" s="107"/>
      <c r="W140" s="107"/>
      <c r="X140" s="107"/>
      <c r="Y140" s="107"/>
      <c r="Z140" s="107"/>
      <c r="AA140" s="107"/>
      <c r="AB140" s="107"/>
      <c r="AC140" s="107"/>
      <c r="AD140" s="107"/>
      <c r="AE140" s="107"/>
    </row>
    <row r="141" spans="1:31" x14ac:dyDescent="0.25">
      <c r="A141" s="130" t="s">
        <v>97</v>
      </c>
      <c r="B141" s="131">
        <v>0</v>
      </c>
      <c r="C141" s="113" t="e">
        <f t="shared" si="47"/>
        <v>#DIV/0!</v>
      </c>
      <c r="D141" s="130">
        <v>0</v>
      </c>
      <c r="E141" s="114" t="e">
        <f t="shared" si="48"/>
        <v>#DIV/0!</v>
      </c>
      <c r="F141" s="108"/>
      <c r="G141" s="108"/>
      <c r="H141" s="108"/>
      <c r="I141" s="108"/>
      <c r="J141" s="108"/>
      <c r="K141" s="108"/>
      <c r="L141" s="106"/>
      <c r="M141" s="106"/>
      <c r="N141" s="107"/>
      <c r="O141" s="107"/>
      <c r="P141" s="107"/>
      <c r="Q141" s="107"/>
      <c r="R141" s="107"/>
      <c r="S141" s="107"/>
      <c r="T141" s="107"/>
      <c r="U141" s="107"/>
      <c r="V141" s="107"/>
      <c r="W141" s="107"/>
      <c r="X141" s="107"/>
      <c r="Y141" s="107"/>
      <c r="Z141" s="107"/>
      <c r="AA141" s="107"/>
      <c r="AB141" s="107"/>
      <c r="AC141" s="107"/>
      <c r="AD141" s="107"/>
      <c r="AE141" s="107"/>
    </row>
    <row r="142" spans="1:31" x14ac:dyDescent="0.25">
      <c r="A142" s="130" t="s">
        <v>98</v>
      </c>
      <c r="B142" s="131">
        <v>0</v>
      </c>
      <c r="C142" s="113" t="e">
        <f t="shared" si="47"/>
        <v>#DIV/0!</v>
      </c>
      <c r="D142" s="130">
        <v>0</v>
      </c>
      <c r="E142" s="114" t="e">
        <f t="shared" si="48"/>
        <v>#DIV/0!</v>
      </c>
      <c r="F142" s="108"/>
      <c r="G142" s="108"/>
      <c r="H142" s="108"/>
      <c r="I142" s="108"/>
      <c r="J142" s="108"/>
      <c r="K142" s="108"/>
      <c r="L142" s="106"/>
      <c r="M142" s="106"/>
      <c r="N142" s="107"/>
      <c r="O142" s="107"/>
      <c r="P142" s="107"/>
      <c r="Q142" s="107"/>
      <c r="R142" s="107"/>
      <c r="S142" s="107"/>
      <c r="T142" s="107"/>
      <c r="U142" s="107"/>
      <c r="V142" s="107"/>
      <c r="W142" s="107"/>
      <c r="X142" s="107"/>
      <c r="Y142" s="107"/>
      <c r="Z142" s="107"/>
      <c r="AA142" s="107"/>
      <c r="AB142" s="107"/>
      <c r="AC142" s="107"/>
      <c r="AD142" s="107"/>
      <c r="AE142" s="107"/>
    </row>
    <row r="143" spans="1:31" x14ac:dyDescent="0.25">
      <c r="A143" s="130" t="s">
        <v>99</v>
      </c>
      <c r="B143" s="131">
        <v>0</v>
      </c>
      <c r="C143" s="113" t="e">
        <f t="shared" si="47"/>
        <v>#DIV/0!</v>
      </c>
      <c r="D143" s="130">
        <v>0</v>
      </c>
      <c r="E143" s="114" t="e">
        <f t="shared" si="48"/>
        <v>#DIV/0!</v>
      </c>
      <c r="F143" s="108"/>
      <c r="G143" s="108"/>
      <c r="H143" s="108"/>
      <c r="I143" s="108"/>
      <c r="J143" s="108"/>
      <c r="K143" s="108"/>
      <c r="L143" s="106"/>
      <c r="M143" s="106"/>
      <c r="N143" s="107"/>
      <c r="O143" s="107"/>
      <c r="P143" s="107"/>
      <c r="Q143" s="107"/>
      <c r="R143" s="107"/>
      <c r="S143" s="107"/>
      <c r="T143" s="107"/>
      <c r="U143" s="107"/>
      <c r="V143" s="107"/>
      <c r="W143" s="107"/>
      <c r="X143" s="107"/>
      <c r="Y143" s="107"/>
      <c r="Z143" s="107"/>
      <c r="AA143" s="107"/>
      <c r="AB143" s="107"/>
      <c r="AC143" s="107"/>
      <c r="AD143" s="107"/>
      <c r="AE143" s="107"/>
    </row>
    <row r="144" spans="1:31" x14ac:dyDescent="0.25">
      <c r="A144" s="130" t="s">
        <v>100</v>
      </c>
      <c r="B144" s="131">
        <v>0</v>
      </c>
      <c r="C144" s="113" t="e">
        <f t="shared" si="47"/>
        <v>#DIV/0!</v>
      </c>
      <c r="D144" s="130">
        <v>0</v>
      </c>
      <c r="E144" s="114" t="e">
        <f t="shared" si="48"/>
        <v>#DIV/0!</v>
      </c>
      <c r="F144" s="108"/>
      <c r="G144" s="108"/>
      <c r="H144" s="108"/>
      <c r="I144" s="108"/>
      <c r="J144" s="108"/>
      <c r="K144" s="108"/>
      <c r="L144" s="106"/>
      <c r="M144" s="106"/>
      <c r="N144" s="107"/>
      <c r="O144" s="107"/>
      <c r="P144" s="107"/>
      <c r="Q144" s="107"/>
      <c r="R144" s="107"/>
      <c r="S144" s="107"/>
      <c r="T144" s="107"/>
      <c r="U144" s="107"/>
      <c r="V144" s="107"/>
      <c r="W144" s="107"/>
      <c r="X144" s="107"/>
      <c r="Y144" s="107"/>
      <c r="Z144" s="107"/>
      <c r="AA144" s="107"/>
      <c r="AB144" s="107"/>
      <c r="AC144" s="107"/>
      <c r="AD144" s="107"/>
      <c r="AE144" s="107"/>
    </row>
    <row r="145" spans="1:31" x14ac:dyDescent="0.25">
      <c r="A145" s="130" t="s">
        <v>101</v>
      </c>
      <c r="B145" s="131">
        <v>0</v>
      </c>
      <c r="C145" s="113" t="e">
        <f t="shared" si="47"/>
        <v>#DIV/0!</v>
      </c>
      <c r="D145" s="130">
        <v>0</v>
      </c>
      <c r="E145" s="114" t="e">
        <f t="shared" si="48"/>
        <v>#DIV/0!</v>
      </c>
      <c r="F145" s="108"/>
      <c r="G145" s="108"/>
      <c r="H145" s="108"/>
      <c r="I145" s="108"/>
      <c r="J145" s="108"/>
      <c r="K145" s="108"/>
      <c r="L145" s="106"/>
      <c r="M145" s="106"/>
      <c r="N145" s="107"/>
      <c r="O145" s="107"/>
      <c r="P145" s="107"/>
      <c r="Q145" s="107"/>
      <c r="R145" s="107"/>
      <c r="S145" s="107"/>
      <c r="T145" s="107"/>
      <c r="U145" s="107"/>
      <c r="V145" s="107"/>
      <c r="W145" s="107"/>
      <c r="X145" s="107"/>
      <c r="Y145" s="107"/>
      <c r="Z145" s="107"/>
      <c r="AA145" s="107"/>
      <c r="AB145" s="107"/>
      <c r="AC145" s="107"/>
      <c r="AD145" s="107"/>
      <c r="AE145" s="107"/>
    </row>
    <row r="146" spans="1:31" x14ac:dyDescent="0.25">
      <c r="A146" s="130" t="s">
        <v>102</v>
      </c>
      <c r="B146" s="131">
        <v>0</v>
      </c>
      <c r="C146" s="113" t="e">
        <f t="shared" si="47"/>
        <v>#DIV/0!</v>
      </c>
      <c r="D146" s="130">
        <v>0</v>
      </c>
      <c r="E146" s="114" t="e">
        <f t="shared" si="48"/>
        <v>#DIV/0!</v>
      </c>
      <c r="F146" s="108"/>
      <c r="G146" s="108"/>
      <c r="H146" s="108"/>
      <c r="I146" s="108"/>
      <c r="J146" s="108"/>
      <c r="K146" s="108"/>
      <c r="L146" s="106"/>
      <c r="M146" s="106"/>
      <c r="N146" s="107"/>
      <c r="O146" s="107"/>
      <c r="P146" s="107"/>
      <c r="Q146" s="107"/>
      <c r="R146" s="107"/>
      <c r="S146" s="107"/>
      <c r="T146" s="107"/>
      <c r="U146" s="107"/>
      <c r="V146" s="107"/>
      <c r="W146" s="107"/>
      <c r="X146" s="107"/>
      <c r="Y146" s="107"/>
      <c r="Z146" s="107"/>
      <c r="AA146" s="107"/>
      <c r="AB146" s="107"/>
      <c r="AC146" s="107"/>
      <c r="AD146" s="107"/>
      <c r="AE146" s="107"/>
    </row>
    <row r="147" spans="1:31" x14ac:dyDescent="0.25">
      <c r="A147" s="130" t="s">
        <v>103</v>
      </c>
      <c r="B147" s="131">
        <v>0</v>
      </c>
      <c r="C147" s="113" t="e">
        <f t="shared" si="47"/>
        <v>#DIV/0!</v>
      </c>
      <c r="D147" s="130">
        <v>0</v>
      </c>
      <c r="E147" s="114" t="e">
        <f t="shared" si="48"/>
        <v>#DIV/0!</v>
      </c>
      <c r="F147" s="108"/>
      <c r="G147" s="108"/>
      <c r="H147" s="108"/>
      <c r="I147" s="108"/>
      <c r="J147" s="108"/>
      <c r="K147" s="108"/>
      <c r="L147" s="106"/>
      <c r="M147" s="106"/>
      <c r="N147" s="107"/>
      <c r="O147" s="107"/>
      <c r="P147" s="107"/>
      <c r="Q147" s="107"/>
      <c r="R147" s="107"/>
      <c r="S147" s="107"/>
      <c r="T147" s="107"/>
      <c r="U147" s="107"/>
      <c r="V147" s="107"/>
      <c r="W147" s="107"/>
      <c r="X147" s="107"/>
      <c r="Y147" s="107"/>
      <c r="Z147" s="107"/>
      <c r="AA147" s="107"/>
      <c r="AB147" s="107"/>
      <c r="AC147" s="107"/>
      <c r="AD147" s="107"/>
      <c r="AE147" s="107"/>
    </row>
    <row r="148" spans="1:31" x14ac:dyDescent="0.25">
      <c r="A148" s="130" t="s">
        <v>104</v>
      </c>
      <c r="B148" s="131">
        <v>0</v>
      </c>
      <c r="C148" s="113" t="e">
        <f t="shared" si="47"/>
        <v>#DIV/0!</v>
      </c>
      <c r="D148" s="130">
        <v>0</v>
      </c>
      <c r="E148" s="114" t="e">
        <f t="shared" si="48"/>
        <v>#DIV/0!</v>
      </c>
      <c r="F148" s="108"/>
      <c r="G148" s="108"/>
      <c r="H148" s="108"/>
      <c r="I148" s="108"/>
      <c r="J148" s="108"/>
      <c r="K148" s="108"/>
      <c r="L148" s="106"/>
      <c r="M148" s="106"/>
      <c r="N148" s="107"/>
      <c r="O148" s="107"/>
      <c r="P148" s="107"/>
      <c r="Q148" s="107"/>
      <c r="R148" s="107"/>
      <c r="S148" s="107"/>
      <c r="T148" s="107"/>
      <c r="U148" s="107"/>
      <c r="V148" s="107"/>
      <c r="W148" s="107"/>
      <c r="X148" s="107"/>
      <c r="Y148" s="107"/>
      <c r="Z148" s="107"/>
      <c r="AA148" s="107"/>
      <c r="AB148" s="107"/>
      <c r="AC148" s="107"/>
      <c r="AD148" s="107"/>
      <c r="AE148" s="107"/>
    </row>
    <row r="149" spans="1:31" x14ac:dyDescent="0.25">
      <c r="A149" s="130" t="s">
        <v>105</v>
      </c>
      <c r="B149" s="131">
        <v>0</v>
      </c>
      <c r="C149" s="113" t="e">
        <f t="shared" si="47"/>
        <v>#DIV/0!</v>
      </c>
      <c r="D149" s="130">
        <v>0</v>
      </c>
      <c r="E149" s="114" t="e">
        <f t="shared" si="48"/>
        <v>#DIV/0!</v>
      </c>
      <c r="F149" s="108"/>
      <c r="G149" s="108"/>
      <c r="H149" s="108"/>
      <c r="I149" s="108"/>
      <c r="J149" s="108"/>
      <c r="K149" s="108"/>
      <c r="L149" s="106"/>
      <c r="M149" s="106"/>
      <c r="N149" s="107"/>
      <c r="O149" s="107"/>
      <c r="P149" s="107"/>
      <c r="Q149" s="107"/>
      <c r="R149" s="107"/>
      <c r="S149" s="107"/>
      <c r="T149" s="107"/>
      <c r="U149" s="107"/>
      <c r="V149" s="107"/>
      <c r="W149" s="107"/>
      <c r="X149" s="107"/>
      <c r="Y149" s="107"/>
      <c r="Z149" s="107"/>
      <c r="AA149" s="107"/>
      <c r="AB149" s="107"/>
      <c r="AC149" s="107"/>
      <c r="AD149" s="107"/>
      <c r="AE149" s="107"/>
    </row>
    <row r="150" spans="1:31" x14ac:dyDescent="0.25">
      <c r="A150" s="130" t="s">
        <v>106</v>
      </c>
      <c r="B150" s="131">
        <v>0</v>
      </c>
      <c r="C150" s="113" t="e">
        <f t="shared" si="47"/>
        <v>#DIV/0!</v>
      </c>
      <c r="D150" s="130">
        <v>0</v>
      </c>
      <c r="E150" s="114" t="e">
        <f t="shared" si="48"/>
        <v>#DIV/0!</v>
      </c>
      <c r="F150" s="108"/>
      <c r="G150" s="108"/>
      <c r="H150" s="108"/>
      <c r="I150" s="108"/>
      <c r="J150" s="108"/>
      <c r="K150" s="108"/>
      <c r="L150" s="106"/>
      <c r="M150" s="106"/>
      <c r="N150" s="107"/>
      <c r="O150" s="107"/>
      <c r="P150" s="107"/>
      <c r="Q150" s="107"/>
      <c r="R150" s="107"/>
      <c r="S150" s="107"/>
      <c r="T150" s="107"/>
      <c r="U150" s="107"/>
      <c r="V150" s="107"/>
      <c r="W150" s="107"/>
      <c r="X150" s="107"/>
      <c r="Y150" s="107"/>
      <c r="Z150" s="107"/>
      <c r="AA150" s="107"/>
      <c r="AB150" s="107"/>
      <c r="AC150" s="107"/>
      <c r="AD150" s="107"/>
      <c r="AE150" s="107"/>
    </row>
    <row r="151" spans="1:31" x14ac:dyDescent="0.25">
      <c r="A151" s="130" t="s">
        <v>107</v>
      </c>
      <c r="B151" s="131">
        <v>0</v>
      </c>
      <c r="C151" s="113" t="e">
        <f t="shared" si="47"/>
        <v>#DIV/0!</v>
      </c>
      <c r="D151" s="130">
        <v>0</v>
      </c>
      <c r="E151" s="114" t="e">
        <f t="shared" si="48"/>
        <v>#DIV/0!</v>
      </c>
      <c r="F151" s="108"/>
      <c r="G151" s="108"/>
      <c r="H151" s="108"/>
      <c r="I151" s="108"/>
      <c r="J151" s="108"/>
      <c r="K151" s="108"/>
      <c r="L151" s="106"/>
      <c r="M151" s="106"/>
      <c r="N151" s="107"/>
      <c r="O151" s="107"/>
      <c r="P151" s="107"/>
      <c r="Q151" s="107"/>
      <c r="R151" s="107"/>
      <c r="S151" s="107"/>
      <c r="T151" s="107"/>
      <c r="U151" s="107"/>
      <c r="V151" s="107"/>
      <c r="W151" s="107"/>
      <c r="X151" s="107"/>
      <c r="Y151" s="107"/>
      <c r="Z151" s="107"/>
      <c r="AA151" s="107"/>
      <c r="AB151" s="107"/>
      <c r="AC151" s="107"/>
      <c r="AD151" s="107"/>
      <c r="AE151" s="107"/>
    </row>
    <row r="152" spans="1:31" x14ac:dyDescent="0.25">
      <c r="A152" s="130" t="s">
        <v>108</v>
      </c>
      <c r="B152" s="131">
        <v>0</v>
      </c>
      <c r="C152" s="113" t="e">
        <f t="shared" si="47"/>
        <v>#DIV/0!</v>
      </c>
      <c r="D152" s="130">
        <v>0</v>
      </c>
      <c r="E152" s="114" t="e">
        <f t="shared" si="48"/>
        <v>#DIV/0!</v>
      </c>
      <c r="F152" s="108"/>
      <c r="G152" s="108"/>
      <c r="H152" s="108"/>
      <c r="I152" s="108"/>
      <c r="J152" s="108"/>
      <c r="K152" s="108"/>
      <c r="L152" s="106"/>
      <c r="M152" s="106"/>
      <c r="N152" s="107"/>
      <c r="O152" s="107"/>
      <c r="P152" s="107"/>
      <c r="Q152" s="107"/>
      <c r="R152" s="107"/>
      <c r="S152" s="107"/>
      <c r="T152" s="107"/>
      <c r="U152" s="107"/>
      <c r="V152" s="107"/>
      <c r="W152" s="107"/>
      <c r="X152" s="107"/>
      <c r="Y152" s="107"/>
      <c r="Z152" s="107"/>
      <c r="AA152" s="107"/>
      <c r="AB152" s="107"/>
      <c r="AC152" s="107"/>
      <c r="AD152" s="107"/>
      <c r="AE152" s="107"/>
    </row>
    <row r="153" spans="1:31" x14ac:dyDescent="0.25">
      <c r="A153" s="130" t="s">
        <v>109</v>
      </c>
      <c r="B153" s="131">
        <v>0</v>
      </c>
      <c r="C153" s="113" t="e">
        <f t="shared" si="47"/>
        <v>#DIV/0!</v>
      </c>
      <c r="D153" s="130">
        <v>0</v>
      </c>
      <c r="E153" s="114" t="e">
        <f t="shared" si="48"/>
        <v>#DIV/0!</v>
      </c>
      <c r="F153" s="108"/>
      <c r="G153" s="108"/>
      <c r="H153" s="108"/>
      <c r="I153" s="108"/>
      <c r="J153" s="108"/>
      <c r="K153" s="108"/>
      <c r="L153" s="106"/>
      <c r="M153" s="106"/>
      <c r="N153" s="107"/>
      <c r="O153" s="107"/>
      <c r="P153" s="107"/>
      <c r="Q153" s="107"/>
      <c r="R153" s="107"/>
      <c r="S153" s="107"/>
      <c r="T153" s="107"/>
      <c r="U153" s="107"/>
      <c r="V153" s="107"/>
      <c r="W153" s="107"/>
      <c r="X153" s="107"/>
      <c r="Y153" s="107"/>
      <c r="Z153" s="107"/>
      <c r="AA153" s="107"/>
      <c r="AB153" s="107"/>
      <c r="AC153" s="107"/>
      <c r="AD153" s="107"/>
      <c r="AE153" s="107"/>
    </row>
    <row r="154" spans="1:31" x14ac:dyDescent="0.25">
      <c r="A154" s="130" t="s">
        <v>110</v>
      </c>
      <c r="B154" s="131">
        <v>0</v>
      </c>
      <c r="C154" s="113" t="e">
        <f t="shared" si="47"/>
        <v>#DIV/0!</v>
      </c>
      <c r="D154" s="130">
        <v>0</v>
      </c>
      <c r="E154" s="114" t="e">
        <f t="shared" si="48"/>
        <v>#DIV/0!</v>
      </c>
      <c r="F154" s="108"/>
      <c r="G154" s="108"/>
      <c r="H154" s="108"/>
      <c r="I154" s="108"/>
      <c r="J154" s="108"/>
      <c r="K154" s="108"/>
      <c r="L154" s="106"/>
      <c r="M154" s="106"/>
      <c r="N154" s="107"/>
      <c r="O154" s="107"/>
      <c r="P154" s="107"/>
      <c r="Q154" s="107"/>
      <c r="R154" s="107"/>
      <c r="S154" s="107"/>
      <c r="T154" s="107"/>
      <c r="U154" s="107"/>
      <c r="V154" s="107"/>
      <c r="W154" s="107"/>
      <c r="X154" s="107"/>
      <c r="Y154" s="107"/>
      <c r="Z154" s="107"/>
      <c r="AA154" s="107"/>
      <c r="AB154" s="107"/>
      <c r="AC154" s="107"/>
      <c r="AD154" s="107"/>
      <c r="AE154" s="107"/>
    </row>
    <row r="155" spans="1:31" x14ac:dyDescent="0.25">
      <c r="A155" s="130" t="s">
        <v>111</v>
      </c>
      <c r="B155" s="131">
        <v>0</v>
      </c>
      <c r="C155" s="113" t="e">
        <f t="shared" si="47"/>
        <v>#DIV/0!</v>
      </c>
      <c r="D155" s="130">
        <v>0</v>
      </c>
      <c r="E155" s="114" t="e">
        <f t="shared" si="48"/>
        <v>#DIV/0!</v>
      </c>
      <c r="F155" s="108"/>
      <c r="G155" s="108"/>
      <c r="H155" s="108"/>
      <c r="I155" s="108"/>
      <c r="J155" s="108"/>
      <c r="K155" s="108"/>
      <c r="L155" s="106"/>
      <c r="M155" s="106"/>
      <c r="N155" s="107"/>
      <c r="O155" s="107"/>
      <c r="P155" s="107"/>
      <c r="Q155" s="107"/>
      <c r="R155" s="107"/>
      <c r="S155" s="107"/>
      <c r="T155" s="107"/>
      <c r="U155" s="107"/>
      <c r="V155" s="107"/>
      <c r="W155" s="107"/>
      <c r="X155" s="107"/>
      <c r="Y155" s="107"/>
      <c r="Z155" s="107"/>
      <c r="AA155" s="107"/>
      <c r="AB155" s="107"/>
      <c r="AC155" s="107"/>
      <c r="AD155" s="107"/>
      <c r="AE155" s="107"/>
    </row>
    <row r="156" spans="1:31" x14ac:dyDescent="0.25">
      <c r="A156" s="130" t="s">
        <v>112</v>
      </c>
      <c r="B156" s="131">
        <v>0</v>
      </c>
      <c r="C156" s="113" t="e">
        <f t="shared" si="47"/>
        <v>#DIV/0!</v>
      </c>
      <c r="D156" s="130">
        <v>0</v>
      </c>
      <c r="E156" s="114" t="e">
        <f t="shared" si="48"/>
        <v>#DIV/0!</v>
      </c>
      <c r="F156" s="108"/>
      <c r="G156" s="108"/>
      <c r="H156" s="108"/>
      <c r="I156" s="108"/>
      <c r="J156" s="108"/>
      <c r="K156" s="108"/>
      <c r="L156" s="106"/>
      <c r="M156" s="106"/>
      <c r="N156" s="107"/>
      <c r="O156" s="107"/>
      <c r="P156" s="107"/>
      <c r="Q156" s="107"/>
      <c r="R156" s="107"/>
      <c r="S156" s="107"/>
      <c r="T156" s="107"/>
      <c r="U156" s="107"/>
      <c r="V156" s="107"/>
      <c r="W156" s="107"/>
      <c r="X156" s="107"/>
      <c r="Y156" s="107"/>
      <c r="Z156" s="107"/>
      <c r="AA156" s="107"/>
      <c r="AB156" s="107"/>
      <c r="AC156" s="107"/>
      <c r="AD156" s="107"/>
      <c r="AE156" s="107"/>
    </row>
    <row r="157" spans="1:31" x14ac:dyDescent="0.25">
      <c r="A157" s="130" t="s">
        <v>113</v>
      </c>
      <c r="B157" s="131">
        <v>0</v>
      </c>
      <c r="C157" s="113" t="e">
        <f t="shared" si="47"/>
        <v>#DIV/0!</v>
      </c>
      <c r="D157" s="130">
        <v>0</v>
      </c>
      <c r="E157" s="114" t="e">
        <f t="shared" si="48"/>
        <v>#DIV/0!</v>
      </c>
      <c r="F157" s="108"/>
      <c r="G157" s="108"/>
      <c r="H157" s="108"/>
      <c r="I157" s="108"/>
      <c r="J157" s="108"/>
      <c r="K157" s="108"/>
      <c r="L157" s="106"/>
      <c r="M157" s="106"/>
      <c r="N157" s="107"/>
      <c r="O157" s="107"/>
      <c r="P157" s="107"/>
      <c r="Q157" s="107"/>
      <c r="R157" s="107"/>
      <c r="S157" s="107"/>
      <c r="T157" s="107"/>
      <c r="U157" s="107"/>
      <c r="V157" s="107"/>
      <c r="W157" s="107"/>
      <c r="X157" s="107"/>
      <c r="Y157" s="107"/>
      <c r="Z157" s="107"/>
      <c r="AA157" s="107"/>
      <c r="AB157" s="107"/>
      <c r="AC157" s="107"/>
      <c r="AD157" s="107"/>
      <c r="AE157" s="107"/>
    </row>
    <row r="158" spans="1:31" x14ac:dyDescent="0.25">
      <c r="A158" s="130" t="s">
        <v>114</v>
      </c>
      <c r="B158" s="131">
        <v>0</v>
      </c>
      <c r="C158" s="113" t="e">
        <f t="shared" si="47"/>
        <v>#DIV/0!</v>
      </c>
      <c r="D158" s="130">
        <v>0</v>
      </c>
      <c r="E158" s="114" t="e">
        <f t="shared" si="48"/>
        <v>#DIV/0!</v>
      </c>
      <c r="F158" s="108"/>
      <c r="G158" s="108"/>
      <c r="H158" s="108"/>
      <c r="I158" s="108"/>
      <c r="J158" s="108"/>
      <c r="K158" s="108"/>
      <c r="L158" s="106"/>
      <c r="M158" s="106"/>
      <c r="N158" s="107"/>
      <c r="O158" s="107"/>
      <c r="P158" s="107"/>
      <c r="Q158" s="107"/>
      <c r="R158" s="107"/>
      <c r="S158" s="107"/>
      <c r="T158" s="107"/>
      <c r="U158" s="107"/>
      <c r="V158" s="107"/>
      <c r="W158" s="107"/>
      <c r="X158" s="107"/>
      <c r="Y158" s="107"/>
      <c r="Z158" s="107"/>
      <c r="AA158" s="107"/>
      <c r="AB158" s="107"/>
      <c r="AC158" s="107"/>
      <c r="AD158" s="107"/>
      <c r="AE158" s="107"/>
    </row>
    <row r="159" spans="1:31" x14ac:dyDescent="0.25">
      <c r="A159" s="130" t="s">
        <v>115</v>
      </c>
      <c r="B159" s="131">
        <v>0</v>
      </c>
      <c r="C159" s="113" t="e">
        <f t="shared" si="47"/>
        <v>#DIV/0!</v>
      </c>
      <c r="D159" s="130">
        <v>0</v>
      </c>
      <c r="E159" s="114" t="e">
        <f t="shared" si="48"/>
        <v>#DIV/0!</v>
      </c>
      <c r="F159" s="108"/>
      <c r="G159" s="108"/>
      <c r="H159" s="108"/>
      <c r="I159" s="108"/>
      <c r="J159" s="108"/>
      <c r="K159" s="108"/>
      <c r="L159" s="106"/>
      <c r="M159" s="106"/>
      <c r="N159" s="107"/>
      <c r="O159" s="107"/>
      <c r="P159" s="107"/>
      <c r="Q159" s="107"/>
      <c r="R159" s="107"/>
      <c r="S159" s="107"/>
      <c r="T159" s="107"/>
      <c r="U159" s="107"/>
      <c r="V159" s="107"/>
      <c r="W159" s="107"/>
      <c r="X159" s="107"/>
      <c r="Y159" s="107"/>
      <c r="Z159" s="107"/>
      <c r="AA159" s="107"/>
      <c r="AB159" s="107"/>
      <c r="AC159" s="107"/>
      <c r="AD159" s="107"/>
      <c r="AE159" s="107"/>
    </row>
    <row r="160" spans="1:31" x14ac:dyDescent="0.25">
      <c r="A160" s="130" t="s">
        <v>116</v>
      </c>
      <c r="B160" s="131">
        <v>0</v>
      </c>
      <c r="C160" s="113" t="e">
        <f t="shared" si="47"/>
        <v>#DIV/0!</v>
      </c>
      <c r="D160" s="130">
        <v>0</v>
      </c>
      <c r="E160" s="114" t="e">
        <f t="shared" si="48"/>
        <v>#DIV/0!</v>
      </c>
      <c r="F160" s="108"/>
      <c r="G160" s="108"/>
      <c r="H160" s="108"/>
      <c r="I160" s="108"/>
      <c r="J160" s="108"/>
      <c r="K160" s="108"/>
      <c r="L160" s="106"/>
      <c r="M160" s="106"/>
      <c r="N160" s="107"/>
      <c r="O160" s="107"/>
      <c r="P160" s="107"/>
      <c r="Q160" s="107"/>
      <c r="R160" s="107"/>
      <c r="S160" s="107"/>
      <c r="T160" s="107"/>
      <c r="U160" s="107"/>
      <c r="V160" s="107"/>
      <c r="W160" s="107"/>
      <c r="X160" s="107"/>
      <c r="Y160" s="107"/>
      <c r="Z160" s="107"/>
      <c r="AA160" s="107"/>
      <c r="AB160" s="107"/>
      <c r="AC160" s="107"/>
      <c r="AD160" s="107"/>
      <c r="AE160" s="107"/>
    </row>
    <row r="161" spans="1:41" x14ac:dyDescent="0.25">
      <c r="A161" s="130" t="s">
        <v>117</v>
      </c>
      <c r="B161" s="131">
        <v>0</v>
      </c>
      <c r="C161" s="113" t="e">
        <f t="shared" si="47"/>
        <v>#DIV/0!</v>
      </c>
      <c r="D161" s="130">
        <v>0</v>
      </c>
      <c r="E161" s="114" t="e">
        <f t="shared" si="48"/>
        <v>#DIV/0!</v>
      </c>
      <c r="F161" s="108"/>
      <c r="G161" s="108"/>
      <c r="H161" s="108"/>
      <c r="I161" s="108"/>
      <c r="J161" s="108"/>
      <c r="K161" s="108"/>
      <c r="L161" s="106"/>
      <c r="M161" s="106"/>
      <c r="N161" s="107"/>
      <c r="O161" s="107"/>
      <c r="P161" s="107"/>
      <c r="Q161" s="107"/>
      <c r="R161" s="107"/>
      <c r="S161" s="107"/>
      <c r="T161" s="107"/>
      <c r="U161" s="107"/>
      <c r="V161" s="107"/>
      <c r="W161" s="107"/>
      <c r="X161" s="107"/>
      <c r="Y161" s="107"/>
      <c r="Z161" s="107"/>
      <c r="AA161" s="107"/>
      <c r="AB161" s="107"/>
      <c r="AC161" s="107"/>
      <c r="AD161" s="107"/>
      <c r="AE161" s="107"/>
    </row>
    <row r="162" spans="1:41" x14ac:dyDescent="0.25">
      <c r="A162" s="130" t="s">
        <v>118</v>
      </c>
      <c r="B162" s="131">
        <v>0</v>
      </c>
      <c r="C162" s="113" t="e">
        <f t="shared" si="47"/>
        <v>#DIV/0!</v>
      </c>
      <c r="D162" s="130">
        <v>0</v>
      </c>
      <c r="E162" s="114" t="e">
        <f t="shared" si="48"/>
        <v>#DIV/0!</v>
      </c>
      <c r="F162" s="108"/>
      <c r="G162" s="108"/>
      <c r="H162" s="108"/>
      <c r="I162" s="108"/>
      <c r="J162" s="108"/>
      <c r="K162" s="108"/>
      <c r="L162" s="106"/>
      <c r="M162" s="106"/>
      <c r="N162" s="107"/>
      <c r="O162" s="107"/>
      <c r="P162" s="107"/>
      <c r="Q162" s="107"/>
      <c r="R162" s="107"/>
      <c r="S162" s="107"/>
      <c r="T162" s="107"/>
      <c r="U162" s="107"/>
      <c r="V162" s="107"/>
      <c r="W162" s="107"/>
      <c r="X162" s="107"/>
      <c r="Y162" s="107"/>
      <c r="Z162" s="107"/>
      <c r="AA162" s="107"/>
      <c r="AB162" s="107"/>
      <c r="AC162" s="107"/>
      <c r="AD162" s="107"/>
      <c r="AE162" s="107"/>
    </row>
    <row r="163" spans="1:41" x14ac:dyDescent="0.25">
      <c r="A163" s="130" t="s">
        <v>119</v>
      </c>
      <c r="B163" s="131">
        <v>0</v>
      </c>
      <c r="C163" s="113" t="e">
        <f t="shared" si="47"/>
        <v>#DIV/0!</v>
      </c>
      <c r="D163" s="130">
        <v>0</v>
      </c>
      <c r="E163" s="114" t="e">
        <f t="shared" si="48"/>
        <v>#DIV/0!</v>
      </c>
      <c r="F163" s="108"/>
      <c r="G163" s="108"/>
      <c r="H163" s="108"/>
      <c r="I163" s="108"/>
      <c r="J163" s="108"/>
      <c r="K163" s="108"/>
      <c r="L163" s="106"/>
      <c r="M163" s="106"/>
      <c r="N163" s="107"/>
      <c r="O163" s="107"/>
      <c r="P163" s="107"/>
      <c r="Q163" s="107"/>
      <c r="R163" s="107"/>
      <c r="S163" s="107"/>
      <c r="T163" s="107"/>
      <c r="U163" s="107"/>
      <c r="V163" s="107"/>
      <c r="W163" s="107"/>
      <c r="X163" s="107"/>
      <c r="Y163" s="107"/>
      <c r="Z163" s="107"/>
      <c r="AA163" s="107"/>
      <c r="AB163" s="107"/>
      <c r="AC163" s="107"/>
      <c r="AD163" s="107"/>
      <c r="AE163" s="107"/>
    </row>
    <row r="164" spans="1:41" x14ac:dyDescent="0.25">
      <c r="A164" s="130" t="s">
        <v>120</v>
      </c>
      <c r="B164" s="131">
        <v>0</v>
      </c>
      <c r="C164" s="113" t="e">
        <f t="shared" si="47"/>
        <v>#DIV/0!</v>
      </c>
      <c r="D164" s="130">
        <v>0</v>
      </c>
      <c r="E164" s="114" t="e">
        <f t="shared" si="48"/>
        <v>#DIV/0!</v>
      </c>
      <c r="F164" s="108"/>
      <c r="G164" s="108"/>
      <c r="H164" s="108"/>
      <c r="I164" s="108"/>
      <c r="J164" s="108"/>
      <c r="K164" s="108"/>
      <c r="L164" s="106"/>
      <c r="M164" s="106"/>
      <c r="N164" s="107"/>
      <c r="O164" s="107"/>
      <c r="P164" s="107"/>
      <c r="Q164" s="107"/>
      <c r="R164" s="107"/>
      <c r="S164" s="107"/>
      <c r="T164" s="107"/>
      <c r="U164" s="107"/>
      <c r="V164" s="107"/>
      <c r="W164" s="107"/>
      <c r="X164" s="107"/>
      <c r="Y164" s="107"/>
      <c r="Z164" s="107"/>
      <c r="AA164" s="107"/>
      <c r="AB164" s="107"/>
      <c r="AC164" s="107"/>
      <c r="AD164" s="107"/>
      <c r="AE164" s="107"/>
    </row>
    <row r="165" spans="1:41" x14ac:dyDescent="0.25">
      <c r="A165" s="130" t="s">
        <v>121</v>
      </c>
      <c r="B165" s="131">
        <v>0</v>
      </c>
      <c r="C165" s="113" t="e">
        <f t="shared" si="47"/>
        <v>#DIV/0!</v>
      </c>
      <c r="D165" s="130">
        <v>0</v>
      </c>
      <c r="E165" s="114" t="e">
        <f t="shared" si="48"/>
        <v>#DIV/0!</v>
      </c>
      <c r="F165" s="108"/>
      <c r="G165" s="108"/>
      <c r="H165" s="108"/>
      <c r="I165" s="108"/>
      <c r="J165" s="108"/>
      <c r="K165" s="108"/>
      <c r="L165" s="106"/>
      <c r="M165" s="106"/>
      <c r="N165" s="107"/>
      <c r="O165" s="107"/>
      <c r="P165" s="107"/>
      <c r="Q165" s="107"/>
      <c r="R165" s="107"/>
      <c r="S165" s="107"/>
      <c r="T165" s="107"/>
      <c r="U165" s="107"/>
      <c r="V165" s="107"/>
      <c r="W165" s="107"/>
      <c r="X165" s="107"/>
      <c r="Y165" s="107"/>
      <c r="Z165" s="107"/>
      <c r="AA165" s="107"/>
      <c r="AB165" s="107"/>
      <c r="AC165" s="107"/>
      <c r="AD165" s="107"/>
      <c r="AE165" s="107"/>
    </row>
    <row r="166" spans="1:41" x14ac:dyDescent="0.25">
      <c r="A166" s="130" t="s">
        <v>122</v>
      </c>
      <c r="B166" s="131">
        <v>0</v>
      </c>
      <c r="C166" s="113" t="e">
        <f t="shared" si="47"/>
        <v>#DIV/0!</v>
      </c>
      <c r="D166" s="130">
        <v>0</v>
      </c>
      <c r="E166" s="114" t="e">
        <f t="shared" si="48"/>
        <v>#DIV/0!</v>
      </c>
      <c r="F166" s="108"/>
      <c r="G166" s="108"/>
      <c r="H166" s="108"/>
      <c r="I166" s="108"/>
      <c r="J166" s="108"/>
      <c r="K166" s="108"/>
      <c r="L166" s="106"/>
      <c r="M166" s="106"/>
      <c r="N166" s="107"/>
      <c r="O166" s="107"/>
      <c r="P166" s="107"/>
      <c r="Q166" s="107"/>
      <c r="R166" s="107"/>
      <c r="S166" s="107"/>
      <c r="T166" s="107"/>
      <c r="U166" s="107"/>
      <c r="V166" s="107"/>
      <c r="W166" s="107"/>
      <c r="X166" s="107"/>
      <c r="Y166" s="107"/>
      <c r="Z166" s="107"/>
      <c r="AA166" s="107"/>
      <c r="AB166" s="107"/>
      <c r="AC166" s="107"/>
      <c r="AD166" s="107"/>
      <c r="AE166" s="107"/>
    </row>
    <row r="167" spans="1:41" x14ac:dyDescent="0.25">
      <c r="A167" s="111"/>
      <c r="B167" s="112"/>
      <c r="C167" s="113" t="e">
        <f t="shared" si="47"/>
        <v>#DIV/0!</v>
      </c>
      <c r="D167" s="111"/>
      <c r="E167" s="114" t="e">
        <f t="shared" si="48"/>
        <v>#DIV/0!</v>
      </c>
      <c r="F167" s="108"/>
      <c r="G167" s="108"/>
      <c r="H167" s="108"/>
      <c r="I167" s="108"/>
      <c r="J167" s="108"/>
      <c r="K167" s="108"/>
      <c r="L167" s="106"/>
      <c r="M167" s="106"/>
      <c r="N167" s="107"/>
      <c r="O167" s="107"/>
      <c r="P167" s="107"/>
      <c r="Q167" s="107"/>
      <c r="R167" s="107"/>
      <c r="S167" s="107"/>
      <c r="T167" s="107"/>
      <c r="U167" s="107"/>
      <c r="V167" s="107"/>
      <c r="W167" s="107"/>
      <c r="X167" s="107"/>
      <c r="Y167" s="107"/>
      <c r="Z167" s="107"/>
      <c r="AA167" s="107"/>
      <c r="AB167" s="107"/>
      <c r="AC167" s="107"/>
      <c r="AD167" s="107"/>
      <c r="AE167" s="107"/>
    </row>
    <row r="168" spans="1:41" x14ac:dyDescent="0.25">
      <c r="A168" s="115" t="s">
        <v>85</v>
      </c>
      <c r="B168" s="116">
        <f>SUM(B137:B167)</f>
        <v>0</v>
      </c>
      <c r="C168" s="117"/>
      <c r="D168" s="118"/>
      <c r="E168" s="119" t="e">
        <f>SUM(E137:E167)</f>
        <v>#DIV/0!</v>
      </c>
      <c r="F168" s="120"/>
      <c r="G168" s="120"/>
      <c r="H168" s="120"/>
      <c r="I168" s="120"/>
      <c r="J168" s="120"/>
      <c r="K168" s="120"/>
      <c r="L168" s="107"/>
      <c r="M168" s="107"/>
      <c r="N168" s="107"/>
      <c r="O168" s="107"/>
      <c r="P168" s="107"/>
      <c r="Q168" s="107"/>
      <c r="R168" s="107"/>
      <c r="S168" s="107"/>
      <c r="T168" s="107"/>
      <c r="U168" s="107"/>
      <c r="V168" s="107"/>
      <c r="W168" s="107"/>
      <c r="X168" s="107"/>
      <c r="Y168" s="107"/>
      <c r="Z168" s="107"/>
      <c r="AA168" s="107"/>
      <c r="AB168" s="107"/>
      <c r="AC168" s="107"/>
      <c r="AD168" s="107"/>
      <c r="AE168" s="107"/>
    </row>
    <row r="169" spans="1:41" x14ac:dyDescent="0.25">
      <c r="A169" s="120"/>
      <c r="B169" s="120"/>
      <c r="C169" s="120"/>
      <c r="D169" s="120"/>
      <c r="E169" s="120"/>
      <c r="F169" s="120"/>
      <c r="G169" s="120"/>
      <c r="H169" s="120"/>
      <c r="I169" s="120"/>
      <c r="J169" s="120"/>
      <c r="K169" s="120"/>
      <c r="L169" s="107"/>
      <c r="M169" s="107"/>
      <c r="N169" s="107"/>
      <c r="O169" s="107"/>
      <c r="P169" s="107"/>
      <c r="Q169" s="107"/>
      <c r="R169" s="107"/>
      <c r="S169" s="107"/>
      <c r="T169" s="107"/>
      <c r="U169" s="107"/>
      <c r="V169" s="107"/>
      <c r="W169" s="107"/>
      <c r="X169" s="107"/>
      <c r="Y169" s="107"/>
      <c r="Z169" s="107"/>
      <c r="AA169" s="107"/>
      <c r="AB169" s="107"/>
      <c r="AC169" s="107"/>
      <c r="AD169" s="107"/>
      <c r="AE169" s="107"/>
    </row>
    <row r="170" spans="1:41" x14ac:dyDescent="0.25">
      <c r="A170" s="200" t="s">
        <v>123</v>
      </c>
      <c r="B170" s="200"/>
      <c r="C170" s="200"/>
      <c r="D170" s="200"/>
      <c r="E170" s="200"/>
      <c r="F170" s="200"/>
      <c r="G170" s="200"/>
      <c r="H170" s="200"/>
      <c r="I170" s="200"/>
      <c r="J170" s="200"/>
      <c r="K170" s="200"/>
      <c r="L170" s="107"/>
      <c r="M170" s="107"/>
      <c r="N170" s="107"/>
      <c r="O170" s="107"/>
      <c r="P170" s="107"/>
      <c r="Q170" s="107"/>
      <c r="R170" s="107"/>
      <c r="S170" s="107"/>
      <c r="T170" s="107"/>
      <c r="U170" s="107"/>
      <c r="V170" s="107"/>
      <c r="W170" s="107"/>
      <c r="X170" s="107"/>
      <c r="Y170" s="107"/>
      <c r="Z170" s="107"/>
      <c r="AA170" s="107"/>
      <c r="AB170" s="107"/>
      <c r="AC170" s="107"/>
      <c r="AD170" s="107"/>
      <c r="AE170" s="107"/>
    </row>
    <row r="171" spans="1:41" x14ac:dyDescent="0.25">
      <c r="A171" s="121"/>
      <c r="B171" s="121"/>
      <c r="C171" s="121"/>
      <c r="D171" s="121"/>
      <c r="E171" s="121"/>
      <c r="F171" s="121"/>
      <c r="G171" s="121"/>
      <c r="H171" s="121"/>
      <c r="I171" s="121"/>
      <c r="J171" s="121"/>
      <c r="K171" s="121"/>
      <c r="L171" s="107"/>
      <c r="M171" s="107"/>
      <c r="N171" s="107"/>
      <c r="O171" s="107"/>
      <c r="P171" s="107"/>
      <c r="Q171" s="107"/>
      <c r="R171" s="107"/>
      <c r="S171" s="107"/>
      <c r="T171" s="107"/>
      <c r="U171" s="107"/>
      <c r="V171" s="107"/>
      <c r="W171" s="107"/>
      <c r="X171" s="107"/>
      <c r="Y171" s="107"/>
      <c r="Z171" s="107"/>
      <c r="AA171" s="107"/>
      <c r="AB171" s="107"/>
      <c r="AC171" s="107"/>
      <c r="AD171" s="107"/>
      <c r="AE171" s="107"/>
      <c r="AF171" s="122" t="e">
        <f>IF(E168-AE173&gt;0,E168-AE173,0)</f>
        <v>#DIV/0!</v>
      </c>
    </row>
    <row r="172" spans="1:41" x14ac:dyDescent="0.25">
      <c r="A172" s="201" t="s">
        <v>124</v>
      </c>
      <c r="B172" s="203" t="s">
        <v>125</v>
      </c>
      <c r="C172" s="204"/>
      <c r="D172" s="204"/>
      <c r="E172" s="204"/>
      <c r="F172" s="204"/>
      <c r="G172" s="204"/>
      <c r="H172" s="204"/>
      <c r="I172" s="204"/>
      <c r="J172" s="204"/>
      <c r="K172" s="204"/>
      <c r="L172" s="204"/>
      <c r="M172" s="204"/>
      <c r="N172" s="204"/>
      <c r="O172" s="204"/>
      <c r="P172" s="204"/>
      <c r="Q172" s="204"/>
      <c r="R172" s="204"/>
      <c r="S172" s="204"/>
      <c r="T172" s="204"/>
      <c r="U172" s="204"/>
      <c r="V172" s="204"/>
      <c r="W172" s="204"/>
      <c r="X172" s="204"/>
      <c r="Y172" s="204"/>
      <c r="Z172" s="204"/>
      <c r="AA172" s="204"/>
      <c r="AB172" s="204"/>
      <c r="AC172" s="204"/>
      <c r="AD172" s="204"/>
      <c r="AE172" s="204"/>
      <c r="AF172" s="209" t="s">
        <v>126</v>
      </c>
      <c r="AG172" s="209"/>
      <c r="AH172" s="209"/>
      <c r="AI172" s="209"/>
      <c r="AJ172" s="209"/>
      <c r="AK172" s="209"/>
      <c r="AL172" s="209"/>
      <c r="AM172" s="209"/>
      <c r="AN172" s="209"/>
      <c r="AO172" s="210"/>
    </row>
    <row r="173" spans="1:41" x14ac:dyDescent="0.25">
      <c r="A173" s="202"/>
      <c r="B173" s="123">
        <v>1</v>
      </c>
      <c r="C173" s="123">
        <f>B173+1</f>
        <v>2</v>
      </c>
      <c r="D173" s="123">
        <f t="shared" ref="D173:AE173" si="49">C173+1</f>
        <v>3</v>
      </c>
      <c r="E173" s="123">
        <f t="shared" si="49"/>
        <v>4</v>
      </c>
      <c r="F173" s="123">
        <f t="shared" si="49"/>
        <v>5</v>
      </c>
      <c r="G173" s="123">
        <f t="shared" si="49"/>
        <v>6</v>
      </c>
      <c r="H173" s="123">
        <f t="shared" si="49"/>
        <v>7</v>
      </c>
      <c r="I173" s="123">
        <f t="shared" si="49"/>
        <v>8</v>
      </c>
      <c r="J173" s="123">
        <f t="shared" si="49"/>
        <v>9</v>
      </c>
      <c r="K173" s="123">
        <f t="shared" si="49"/>
        <v>10</v>
      </c>
      <c r="L173" s="123">
        <f t="shared" si="49"/>
        <v>11</v>
      </c>
      <c r="M173" s="123">
        <f t="shared" si="49"/>
        <v>12</v>
      </c>
      <c r="N173" s="123">
        <f t="shared" si="49"/>
        <v>13</v>
      </c>
      <c r="O173" s="123">
        <f t="shared" si="49"/>
        <v>14</v>
      </c>
      <c r="P173" s="123">
        <f t="shared" si="49"/>
        <v>15</v>
      </c>
      <c r="Q173" s="123">
        <f t="shared" si="49"/>
        <v>16</v>
      </c>
      <c r="R173" s="123">
        <f t="shared" si="49"/>
        <v>17</v>
      </c>
      <c r="S173" s="123">
        <f t="shared" si="49"/>
        <v>18</v>
      </c>
      <c r="T173" s="123">
        <f t="shared" si="49"/>
        <v>19</v>
      </c>
      <c r="U173" s="123">
        <f t="shared" si="49"/>
        <v>20</v>
      </c>
      <c r="V173" s="123">
        <f t="shared" si="49"/>
        <v>21</v>
      </c>
      <c r="W173" s="123">
        <f t="shared" si="49"/>
        <v>22</v>
      </c>
      <c r="X173" s="123">
        <f t="shared" si="49"/>
        <v>23</v>
      </c>
      <c r="Y173" s="123">
        <f t="shared" si="49"/>
        <v>24</v>
      </c>
      <c r="Z173" s="123">
        <f t="shared" si="49"/>
        <v>25</v>
      </c>
      <c r="AA173" s="123">
        <f t="shared" si="49"/>
        <v>26</v>
      </c>
      <c r="AB173" s="123">
        <f t="shared" si="49"/>
        <v>27</v>
      </c>
      <c r="AC173" s="123">
        <f t="shared" si="49"/>
        <v>28</v>
      </c>
      <c r="AD173" s="123">
        <f t="shared" si="49"/>
        <v>29</v>
      </c>
      <c r="AE173" s="123">
        <f t="shared" si="49"/>
        <v>30</v>
      </c>
      <c r="AF173" s="123" t="e">
        <f>IF($AF$171&gt;0,IF(AND(0&lt;AE173,AE173&lt;$AF$171),AE173+1,0),0)</f>
        <v>#DIV/0!</v>
      </c>
      <c r="AG173" s="123" t="e">
        <f t="shared" ref="AG173:AO173" si="50">IF($AF$171&gt;0,IF(AND(0&lt;AF173,AF173&lt;$AF$171),AF173+1,0),0)</f>
        <v>#DIV/0!</v>
      </c>
      <c r="AH173" s="123" t="e">
        <f t="shared" si="50"/>
        <v>#DIV/0!</v>
      </c>
      <c r="AI173" s="123" t="e">
        <f t="shared" si="50"/>
        <v>#DIV/0!</v>
      </c>
      <c r="AJ173" s="123" t="e">
        <f t="shared" si="50"/>
        <v>#DIV/0!</v>
      </c>
      <c r="AK173" s="123" t="e">
        <f t="shared" si="50"/>
        <v>#DIV/0!</v>
      </c>
      <c r="AL173" s="123" t="e">
        <f t="shared" si="50"/>
        <v>#DIV/0!</v>
      </c>
      <c r="AM173" s="123" t="e">
        <f t="shared" si="50"/>
        <v>#DIV/0!</v>
      </c>
      <c r="AN173" s="123" t="e">
        <f t="shared" si="50"/>
        <v>#DIV/0!</v>
      </c>
      <c r="AO173" s="123" t="e">
        <f t="shared" si="50"/>
        <v>#DIV/0!</v>
      </c>
    </row>
    <row r="174" spans="1:41" x14ac:dyDescent="0.25">
      <c r="A174" s="124" t="s">
        <v>86</v>
      </c>
      <c r="B174" s="125">
        <f>C116-C118</f>
        <v>0</v>
      </c>
      <c r="C174" s="125">
        <f t="shared" ref="C174:AD174" si="51">D116-D118</f>
        <v>0</v>
      </c>
      <c r="D174" s="125">
        <f t="shared" si="51"/>
        <v>0</v>
      </c>
      <c r="E174" s="125">
        <f t="shared" si="51"/>
        <v>0</v>
      </c>
      <c r="F174" s="125">
        <f t="shared" si="51"/>
        <v>0</v>
      </c>
      <c r="G174" s="125">
        <f t="shared" si="51"/>
        <v>0</v>
      </c>
      <c r="H174" s="125">
        <f t="shared" si="51"/>
        <v>0</v>
      </c>
      <c r="I174" s="125">
        <f t="shared" si="51"/>
        <v>0</v>
      </c>
      <c r="J174" s="125">
        <f t="shared" si="51"/>
        <v>0</v>
      </c>
      <c r="K174" s="125">
        <f t="shared" si="51"/>
        <v>0</v>
      </c>
      <c r="L174" s="125">
        <f t="shared" si="51"/>
        <v>0</v>
      </c>
      <c r="M174" s="125">
        <f t="shared" si="51"/>
        <v>0</v>
      </c>
      <c r="N174" s="125">
        <f t="shared" si="51"/>
        <v>0</v>
      </c>
      <c r="O174" s="125">
        <f t="shared" si="51"/>
        <v>0</v>
      </c>
      <c r="P174" s="125">
        <f t="shared" si="51"/>
        <v>0</v>
      </c>
      <c r="Q174" s="125">
        <f t="shared" si="51"/>
        <v>0</v>
      </c>
      <c r="R174" s="125">
        <f t="shared" si="51"/>
        <v>0</v>
      </c>
      <c r="S174" s="125">
        <f t="shared" si="51"/>
        <v>0</v>
      </c>
      <c r="T174" s="125">
        <f t="shared" si="51"/>
        <v>0</v>
      </c>
      <c r="U174" s="125">
        <f t="shared" si="51"/>
        <v>0</v>
      </c>
      <c r="V174" s="125">
        <f t="shared" si="51"/>
        <v>0</v>
      </c>
      <c r="W174" s="125">
        <f t="shared" si="51"/>
        <v>0</v>
      </c>
      <c r="X174" s="125">
        <f t="shared" si="51"/>
        <v>0</v>
      </c>
      <c r="Y174" s="125">
        <f t="shared" si="51"/>
        <v>0</v>
      </c>
      <c r="Z174" s="125">
        <f t="shared" si="51"/>
        <v>0</v>
      </c>
      <c r="AA174" s="125">
        <f t="shared" si="51"/>
        <v>0</v>
      </c>
      <c r="AB174" s="125">
        <f t="shared" si="51"/>
        <v>0</v>
      </c>
      <c r="AC174" s="125">
        <f t="shared" si="51"/>
        <v>0</v>
      </c>
      <c r="AD174" s="125">
        <f t="shared" si="51"/>
        <v>0</v>
      </c>
      <c r="AE174" s="125">
        <f t="shared" ref="AE174" si="52">N(AND(AE173&gt;0,$O$75&gt;0)*$O$75)</f>
        <v>0</v>
      </c>
      <c r="AF174" s="125" t="e">
        <f>N(AND(AF173&gt;0,$AF$171&gt;0)*$AF$171)</f>
        <v>#DIV/0!</v>
      </c>
      <c r="AG174" s="125" t="e">
        <f t="shared" ref="AG174:AO174" si="53">N(AND(AG173&gt;0,$AE$69&gt;0)*$AE$69)</f>
        <v>#DIV/0!</v>
      </c>
      <c r="AH174" s="125" t="e">
        <f t="shared" si="53"/>
        <v>#DIV/0!</v>
      </c>
      <c r="AI174" s="125" t="e">
        <f t="shared" si="53"/>
        <v>#DIV/0!</v>
      </c>
      <c r="AJ174" s="125" t="e">
        <f t="shared" si="53"/>
        <v>#DIV/0!</v>
      </c>
      <c r="AK174" s="125" t="e">
        <f t="shared" si="53"/>
        <v>#DIV/0!</v>
      </c>
      <c r="AL174" s="125" t="e">
        <f t="shared" si="53"/>
        <v>#DIV/0!</v>
      </c>
      <c r="AM174" s="125" t="e">
        <f t="shared" si="53"/>
        <v>#DIV/0!</v>
      </c>
      <c r="AN174" s="125" t="e">
        <f t="shared" si="53"/>
        <v>#DIV/0!</v>
      </c>
      <c r="AO174" s="125" t="e">
        <f t="shared" si="53"/>
        <v>#DIV/0!</v>
      </c>
    </row>
    <row r="175" spans="1:41" x14ac:dyDescent="0.25">
      <c r="A175" s="124" t="s">
        <v>127</v>
      </c>
      <c r="B175" s="125"/>
      <c r="C175" s="125"/>
      <c r="D175" s="125"/>
      <c r="E175" s="125"/>
      <c r="F175" s="125"/>
      <c r="G175" s="125"/>
      <c r="H175" s="125"/>
      <c r="I175" s="125"/>
      <c r="J175" s="125"/>
      <c r="K175" s="125"/>
      <c r="L175" s="125"/>
      <c r="M175" s="125"/>
      <c r="N175" s="125"/>
      <c r="O175" s="107"/>
      <c r="P175" s="126"/>
      <c r="Q175" s="127"/>
      <c r="R175" s="107"/>
      <c r="S175" s="107"/>
      <c r="T175" s="107"/>
      <c r="U175" s="107"/>
      <c r="V175" s="107"/>
      <c r="W175" s="107"/>
      <c r="X175" s="107"/>
      <c r="Y175" s="107"/>
      <c r="Z175" s="107"/>
      <c r="AA175" s="107"/>
      <c r="AB175" s="107"/>
      <c r="AC175" s="107"/>
      <c r="AD175" s="107"/>
      <c r="AE175" s="107"/>
      <c r="AF175" s="128">
        <f>IF(AF116-AF118&gt;0,NPV(4%,AF174:AO174),0)</f>
        <v>0</v>
      </c>
      <c r="AG175" s="107"/>
      <c r="AH175" s="107"/>
      <c r="AI175" s="107"/>
      <c r="AJ175" s="107"/>
      <c r="AK175" s="107"/>
      <c r="AL175" s="107"/>
      <c r="AM175" s="107"/>
      <c r="AN175" s="107"/>
      <c r="AO175" s="107"/>
    </row>
    <row r="176" spans="1:41" x14ac:dyDescent="0.25">
      <c r="A176" s="119" t="s">
        <v>128</v>
      </c>
      <c r="B176" s="129">
        <f>SUM(B174:B175)</f>
        <v>0</v>
      </c>
      <c r="C176" s="129">
        <f>SUM(C174:C175)</f>
        <v>0</v>
      </c>
      <c r="D176" s="129">
        <f>SUM(D174:D175)</f>
        <v>0</v>
      </c>
      <c r="E176" s="129">
        <f>SUM(E174:E175)</f>
        <v>0</v>
      </c>
      <c r="F176" s="129">
        <f>SUM(F174:F175)</f>
        <v>0</v>
      </c>
      <c r="G176" s="129">
        <f t="shared" ref="G176:AE176" si="54">SUM(G174:G175)</f>
        <v>0</v>
      </c>
      <c r="H176" s="129">
        <f t="shared" si="54"/>
        <v>0</v>
      </c>
      <c r="I176" s="129">
        <f t="shared" si="54"/>
        <v>0</v>
      </c>
      <c r="J176" s="129">
        <f t="shared" si="54"/>
        <v>0</v>
      </c>
      <c r="K176" s="129">
        <f t="shared" si="54"/>
        <v>0</v>
      </c>
      <c r="L176" s="129">
        <f t="shared" si="54"/>
        <v>0</v>
      </c>
      <c r="M176" s="129">
        <f t="shared" si="54"/>
        <v>0</v>
      </c>
      <c r="N176" s="129">
        <f t="shared" si="54"/>
        <v>0</v>
      </c>
      <c r="O176" s="129">
        <f t="shared" si="54"/>
        <v>0</v>
      </c>
      <c r="P176" s="129">
        <f t="shared" si="54"/>
        <v>0</v>
      </c>
      <c r="Q176" s="129">
        <f t="shared" si="54"/>
        <v>0</v>
      </c>
      <c r="R176" s="129">
        <f t="shared" si="54"/>
        <v>0</v>
      </c>
      <c r="S176" s="129">
        <f t="shared" si="54"/>
        <v>0</v>
      </c>
      <c r="T176" s="129">
        <f t="shared" si="54"/>
        <v>0</v>
      </c>
      <c r="U176" s="129">
        <f t="shared" si="54"/>
        <v>0</v>
      </c>
      <c r="V176" s="129">
        <f t="shared" si="54"/>
        <v>0</v>
      </c>
      <c r="W176" s="129">
        <f t="shared" si="54"/>
        <v>0</v>
      </c>
      <c r="X176" s="129">
        <f t="shared" si="54"/>
        <v>0</v>
      </c>
      <c r="Y176" s="129">
        <f t="shared" si="54"/>
        <v>0</v>
      </c>
      <c r="Z176" s="129">
        <f t="shared" si="54"/>
        <v>0</v>
      </c>
      <c r="AA176" s="129">
        <f t="shared" si="54"/>
        <v>0</v>
      </c>
      <c r="AB176" s="129">
        <f t="shared" si="54"/>
        <v>0</v>
      </c>
      <c r="AC176" s="129">
        <f t="shared" si="54"/>
        <v>0</v>
      </c>
      <c r="AD176" s="129">
        <f t="shared" si="54"/>
        <v>0</v>
      </c>
      <c r="AE176" s="129">
        <f t="shared" si="54"/>
        <v>0</v>
      </c>
    </row>
  </sheetData>
  <mergeCells count="13">
    <mergeCell ref="A1:K1"/>
    <mergeCell ref="A4:AF4"/>
    <mergeCell ref="A46:AF46"/>
    <mergeCell ref="A3:L3"/>
    <mergeCell ref="A45:L45"/>
    <mergeCell ref="A170:K170"/>
    <mergeCell ref="A172:A173"/>
    <mergeCell ref="B172:AE172"/>
    <mergeCell ref="A113:L113"/>
    <mergeCell ref="M113:X113"/>
    <mergeCell ref="Y113:AF113"/>
    <mergeCell ref="A132:E132"/>
    <mergeCell ref="AF172:AO172"/>
  </mergeCells>
  <conditionalFormatting sqref="C110:AF110">
    <cfRule type="cellIs" dxfId="3" priority="1" operator="equal">
      <formula>"OK"</formula>
    </cfRule>
    <cfRule type="cellIs" dxfId="2" priority="2" operator="equal">
      <formula>"Nesustenabil"</formula>
    </cfRule>
  </conditionalFormatting>
  <pageMargins left="0.7" right="0.7" top="0.75" bottom="0.75" header="0.3" footer="0.3"/>
  <ignoredErrors>
    <ignoredError sqref="C137:C138 E137:E138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U145"/>
  <sheetViews>
    <sheetView tabSelected="1" workbookViewId="0">
      <pane ySplit="7" topLeftCell="A11" activePane="bottomLeft" state="frozen"/>
      <selection pane="bottomLeft" activeCell="I10" sqref="I10"/>
    </sheetView>
  </sheetViews>
  <sheetFormatPr defaultColWidth="8.85546875" defaultRowHeight="15" x14ac:dyDescent="0.25"/>
  <cols>
    <col min="1" max="1" width="8.7109375" style="7" customWidth="1"/>
    <col min="2" max="2" width="66.5703125" style="62" customWidth="1"/>
    <col min="3" max="10" width="15" style="34" customWidth="1"/>
    <col min="11" max="15" width="15" style="2" customWidth="1"/>
    <col min="16" max="16" width="15" style="10" customWidth="1"/>
    <col min="17" max="17" width="20" style="11" customWidth="1"/>
    <col min="18" max="18" width="39.7109375" style="12" customWidth="1"/>
    <col min="19" max="25" width="15" style="12" customWidth="1"/>
    <col min="26" max="27" width="11.5703125" style="12" customWidth="1"/>
    <col min="28" max="16384" width="8.85546875" style="12"/>
  </cols>
  <sheetData>
    <row r="1" spans="1:18" ht="27.75" customHeight="1" x14ac:dyDescent="0.3">
      <c r="B1" s="8" t="s">
        <v>7</v>
      </c>
      <c r="C1" s="9"/>
      <c r="D1" s="9"/>
      <c r="E1" s="9"/>
      <c r="F1" s="9"/>
      <c r="G1" s="9"/>
      <c r="H1" s="9"/>
      <c r="I1" s="9"/>
      <c r="J1" s="9"/>
    </row>
    <row r="2" spans="1:18" ht="27.75" customHeight="1" x14ac:dyDescent="0.3">
      <c r="B2" s="13"/>
      <c r="C2" s="9"/>
      <c r="D2" s="9"/>
      <c r="E2" s="9"/>
      <c r="F2" s="9"/>
      <c r="G2" s="9"/>
      <c r="H2" s="9"/>
      <c r="I2" s="9"/>
      <c r="J2" s="9"/>
    </row>
    <row r="3" spans="1:18" ht="17.25" customHeight="1" x14ac:dyDescent="0.25">
      <c r="B3" s="192" t="s">
        <v>8</v>
      </c>
      <c r="C3" s="192"/>
      <c r="D3" s="192"/>
      <c r="E3" s="192"/>
      <c r="F3" s="192"/>
      <c r="G3" s="192"/>
      <c r="H3" s="192"/>
      <c r="I3" s="192"/>
      <c r="J3" s="192"/>
      <c r="K3" s="192"/>
      <c r="L3" s="192"/>
      <c r="M3" s="192"/>
      <c r="N3" s="192"/>
      <c r="O3" s="192"/>
    </row>
    <row r="4" spans="1:18" ht="1.5" customHeight="1" x14ac:dyDescent="0.25">
      <c r="B4" s="14"/>
      <c r="C4" s="15"/>
      <c r="D4" s="15"/>
      <c r="E4" s="15"/>
      <c r="F4" s="15"/>
      <c r="G4" s="15"/>
      <c r="H4" s="15"/>
      <c r="I4" s="15"/>
      <c r="J4" s="15"/>
      <c r="K4" s="16"/>
      <c r="L4" s="16"/>
      <c r="M4" s="16"/>
      <c r="N4" s="16"/>
      <c r="O4" s="16"/>
    </row>
    <row r="5" spans="1:18" ht="20.25" x14ac:dyDescent="0.3">
      <c r="B5" s="13" t="s">
        <v>9</v>
      </c>
      <c r="C5" s="9"/>
      <c r="D5" s="9"/>
      <c r="E5" s="9"/>
      <c r="F5" s="9"/>
      <c r="G5" s="9"/>
      <c r="H5" s="9"/>
      <c r="I5" s="9"/>
      <c r="J5" s="9"/>
      <c r="O5" s="2" t="s">
        <v>10</v>
      </c>
    </row>
    <row r="6" spans="1:18" ht="20.25" customHeight="1" x14ac:dyDescent="0.3">
      <c r="B6" s="17"/>
      <c r="C6" s="18" t="s">
        <v>12</v>
      </c>
      <c r="D6" s="193" t="s">
        <v>187</v>
      </c>
      <c r="E6" s="194"/>
      <c r="F6" s="195" t="s">
        <v>191</v>
      </c>
      <c r="G6" s="193" t="s">
        <v>188</v>
      </c>
      <c r="H6" s="194"/>
      <c r="I6" s="197" t="s">
        <v>192</v>
      </c>
      <c r="J6" s="135"/>
      <c r="K6" s="198" t="s">
        <v>13</v>
      </c>
      <c r="L6" s="198"/>
      <c r="M6" s="198"/>
      <c r="N6" s="198"/>
      <c r="O6" s="199"/>
    </row>
    <row r="7" spans="1:18" s="24" customFormat="1" ht="84" x14ac:dyDescent="0.2">
      <c r="A7" s="19"/>
      <c r="B7" s="64" t="s">
        <v>178</v>
      </c>
      <c r="C7" s="20" t="s">
        <v>181</v>
      </c>
      <c r="D7" s="134" t="s">
        <v>189</v>
      </c>
      <c r="E7" s="134" t="s">
        <v>190</v>
      </c>
      <c r="F7" s="196"/>
      <c r="G7" s="134" t="s">
        <v>197</v>
      </c>
      <c r="H7" s="134" t="s">
        <v>198</v>
      </c>
      <c r="I7" s="197"/>
      <c r="J7" s="135"/>
      <c r="K7" s="21" t="s">
        <v>15</v>
      </c>
      <c r="L7" s="21" t="s">
        <v>16</v>
      </c>
      <c r="M7" s="21" t="s">
        <v>17</v>
      </c>
      <c r="N7" s="21" t="s">
        <v>18</v>
      </c>
      <c r="O7" s="22" t="s">
        <v>129</v>
      </c>
      <c r="P7" s="132"/>
      <c r="Q7" s="136" t="s">
        <v>193</v>
      </c>
      <c r="R7" s="136" t="s">
        <v>194</v>
      </c>
    </row>
    <row r="8" spans="1:18" s="4" customFormat="1" ht="15.75" thickBot="1" x14ac:dyDescent="0.25">
      <c r="A8" s="59"/>
      <c r="B8" s="190" t="s">
        <v>329</v>
      </c>
      <c r="C8" s="190"/>
      <c r="D8" s="190"/>
      <c r="E8" s="190"/>
      <c r="F8" s="190"/>
      <c r="G8" s="190"/>
      <c r="H8" s="190"/>
      <c r="I8" s="190"/>
      <c r="J8" s="190"/>
      <c r="K8" s="190"/>
      <c r="L8" s="190"/>
      <c r="M8" s="190"/>
      <c r="N8" s="190"/>
      <c r="O8" s="190"/>
      <c r="P8" s="133"/>
      <c r="Q8" s="25"/>
    </row>
    <row r="9" spans="1:18" s="3" customFormat="1" ht="15.75" thickTop="1" x14ac:dyDescent="0.2">
      <c r="A9" s="63" t="s">
        <v>130</v>
      </c>
      <c r="B9" s="65" t="s">
        <v>131</v>
      </c>
      <c r="C9" s="34">
        <f>F9+I9</f>
        <v>0</v>
      </c>
      <c r="D9" s="6">
        <v>0</v>
      </c>
      <c r="E9" s="6">
        <v>0</v>
      </c>
      <c r="F9" s="34">
        <f>D9+E9</f>
        <v>0</v>
      </c>
      <c r="G9" s="66">
        <v>0</v>
      </c>
      <c r="H9" s="66">
        <v>0</v>
      </c>
      <c r="I9" s="34">
        <f>G9+H9</f>
        <v>0</v>
      </c>
      <c r="J9" s="34"/>
      <c r="K9" s="66">
        <v>0</v>
      </c>
      <c r="L9" s="66">
        <v>0</v>
      </c>
      <c r="M9" s="66">
        <v>0</v>
      </c>
      <c r="N9" s="66">
        <v>0</v>
      </c>
      <c r="O9" s="66">
        <v>0</v>
      </c>
      <c r="P9" s="132" t="str">
        <f>IF(C9=SUM(K9:O9),"ok","Eroare")</f>
        <v>ok</v>
      </c>
      <c r="Q9" s="65" t="s">
        <v>196</v>
      </c>
      <c r="R9" s="67" t="s">
        <v>417</v>
      </c>
    </row>
    <row r="10" spans="1:18" s="3" customFormat="1" ht="25.5" x14ac:dyDescent="0.2">
      <c r="A10" s="63" t="s">
        <v>179</v>
      </c>
      <c r="B10" s="65" t="s">
        <v>132</v>
      </c>
      <c r="C10" s="34">
        <f t="shared" ref="C10:C11" si="0">F10+I10</f>
        <v>0</v>
      </c>
      <c r="D10" s="6">
        <v>0</v>
      </c>
      <c r="E10" s="6">
        <v>0</v>
      </c>
      <c r="F10" s="34">
        <f t="shared" ref="F10:F11" si="1">D10+E10</f>
        <v>0</v>
      </c>
      <c r="G10" s="66">
        <v>0</v>
      </c>
      <c r="H10" s="66">
        <v>0</v>
      </c>
      <c r="I10" s="34">
        <f t="shared" ref="I10:I11" si="2">G10+H10</f>
        <v>0</v>
      </c>
      <c r="J10" s="34"/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132" t="str">
        <f t="shared" ref="P10:P106" si="3">IF(C10=SUM(K10:O10),"ok","Eroare")</f>
        <v>ok</v>
      </c>
      <c r="Q10" s="65" t="s">
        <v>196</v>
      </c>
      <c r="R10" s="67" t="s">
        <v>418</v>
      </c>
    </row>
    <row r="11" spans="1:18" s="3" customFormat="1" x14ac:dyDescent="0.2">
      <c r="A11" s="63" t="s">
        <v>185</v>
      </c>
      <c r="B11" s="65" t="s">
        <v>186</v>
      </c>
      <c r="C11" s="34">
        <f t="shared" si="0"/>
        <v>0</v>
      </c>
      <c r="D11" s="6">
        <v>0</v>
      </c>
      <c r="E11" s="6">
        <v>0</v>
      </c>
      <c r="F11" s="34">
        <f t="shared" si="1"/>
        <v>0</v>
      </c>
      <c r="G11" s="66">
        <v>0</v>
      </c>
      <c r="H11" s="66">
        <v>0</v>
      </c>
      <c r="I11" s="34">
        <f t="shared" si="2"/>
        <v>0</v>
      </c>
      <c r="J11" s="34"/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132" t="str">
        <f t="shared" si="3"/>
        <v>ok</v>
      </c>
      <c r="Q11" s="65" t="s">
        <v>196</v>
      </c>
      <c r="R11" s="67" t="s">
        <v>419</v>
      </c>
    </row>
    <row r="12" spans="1:18" s="4" customFormat="1" x14ac:dyDescent="0.2">
      <c r="A12" s="41"/>
      <c r="B12" s="39" t="s">
        <v>133</v>
      </c>
      <c r="C12" s="34">
        <f>F12+I12</f>
        <v>0</v>
      </c>
      <c r="D12" s="34"/>
      <c r="E12" s="34"/>
      <c r="F12" s="34">
        <f>SUM(F9:F11)</f>
        <v>0</v>
      </c>
      <c r="G12" s="34"/>
      <c r="H12" s="34"/>
      <c r="I12" s="34">
        <f>SUM(I9:I11)</f>
        <v>0</v>
      </c>
      <c r="J12" s="34"/>
      <c r="K12" s="34">
        <f>SUM(K9:K11)</f>
        <v>0</v>
      </c>
      <c r="L12" s="34">
        <f t="shared" ref="L12:O12" si="4">SUM(L9:L11)</f>
        <v>0</v>
      </c>
      <c r="M12" s="34">
        <f t="shared" si="4"/>
        <v>0</v>
      </c>
      <c r="N12" s="34">
        <f t="shared" si="4"/>
        <v>0</v>
      </c>
      <c r="O12" s="34">
        <f t="shared" si="4"/>
        <v>0</v>
      </c>
      <c r="P12" s="132" t="str">
        <f t="shared" si="3"/>
        <v>ok</v>
      </c>
      <c r="Q12" s="23"/>
    </row>
    <row r="13" spans="1:18" s="4" customFormat="1" ht="15.75" thickBot="1" x14ac:dyDescent="0.25">
      <c r="A13" s="41"/>
      <c r="B13" s="190" t="s">
        <v>330</v>
      </c>
      <c r="C13" s="190"/>
      <c r="D13" s="190"/>
      <c r="E13" s="190"/>
      <c r="F13" s="190"/>
      <c r="G13" s="190"/>
      <c r="H13" s="190"/>
      <c r="I13" s="190"/>
      <c r="J13" s="190"/>
      <c r="K13" s="190"/>
      <c r="L13" s="190"/>
      <c r="M13" s="190"/>
      <c r="N13" s="190"/>
      <c r="O13" s="190"/>
      <c r="P13" s="132" t="str">
        <f t="shared" si="3"/>
        <v>ok</v>
      </c>
      <c r="Q13" s="23"/>
    </row>
    <row r="14" spans="1:18" s="3" customFormat="1" ht="26.25" thickTop="1" x14ac:dyDescent="0.2">
      <c r="A14" s="41" t="s">
        <v>134</v>
      </c>
      <c r="B14" s="67" t="s">
        <v>135</v>
      </c>
      <c r="C14" s="34">
        <f t="shared" ref="C14:C15" si="5">SUM(K14:O14)</f>
        <v>0</v>
      </c>
      <c r="D14" s="6">
        <v>0</v>
      </c>
      <c r="E14" s="6">
        <v>0</v>
      </c>
      <c r="F14" s="34">
        <f>D14+E14</f>
        <v>0</v>
      </c>
      <c r="G14" s="66">
        <v>0</v>
      </c>
      <c r="H14" s="66">
        <v>0</v>
      </c>
      <c r="I14" s="34">
        <f>G14+H14</f>
        <v>0</v>
      </c>
      <c r="J14" s="34"/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132" t="str">
        <f t="shared" si="3"/>
        <v>ok</v>
      </c>
      <c r="Q14" s="65" t="s">
        <v>196</v>
      </c>
      <c r="R14" s="67" t="s">
        <v>420</v>
      </c>
    </row>
    <row r="15" spans="1:18" s="4" customFormat="1" x14ac:dyDescent="0.2">
      <c r="A15" s="41"/>
      <c r="B15" s="39" t="s">
        <v>136</v>
      </c>
      <c r="C15" s="34">
        <f t="shared" si="5"/>
        <v>0</v>
      </c>
      <c r="D15" s="34"/>
      <c r="E15" s="34"/>
      <c r="F15" s="34">
        <f>F14</f>
        <v>0</v>
      </c>
      <c r="G15" s="34"/>
      <c r="H15" s="34"/>
      <c r="I15" s="34">
        <f>I14</f>
        <v>0</v>
      </c>
      <c r="J15" s="34"/>
      <c r="K15" s="34">
        <f>K14</f>
        <v>0</v>
      </c>
      <c r="L15" s="34">
        <f t="shared" ref="L15:O15" si="6">L14</f>
        <v>0</v>
      </c>
      <c r="M15" s="34">
        <f t="shared" si="6"/>
        <v>0</v>
      </c>
      <c r="N15" s="34">
        <f t="shared" si="6"/>
        <v>0</v>
      </c>
      <c r="O15" s="34">
        <f t="shared" si="6"/>
        <v>0</v>
      </c>
      <c r="P15" s="132" t="str">
        <f t="shared" si="3"/>
        <v>ok</v>
      </c>
    </row>
    <row r="16" spans="1:18" s="4" customFormat="1" ht="15.75" thickBot="1" x14ac:dyDescent="0.25">
      <c r="A16" s="41" t="s">
        <v>137</v>
      </c>
      <c r="B16" s="190" t="s">
        <v>138</v>
      </c>
      <c r="C16" s="190"/>
      <c r="D16" s="190"/>
      <c r="E16" s="190"/>
      <c r="F16" s="190"/>
      <c r="G16" s="190"/>
      <c r="H16" s="190"/>
      <c r="I16" s="190"/>
      <c r="J16" s="190"/>
      <c r="K16" s="190"/>
      <c r="L16" s="190"/>
      <c r="M16" s="190"/>
      <c r="N16" s="190"/>
      <c r="O16" s="190"/>
      <c r="P16" s="132" t="str">
        <f t="shared" si="3"/>
        <v>ok</v>
      </c>
      <c r="Q16" s="23"/>
    </row>
    <row r="17" spans="1:18" s="3" customFormat="1" ht="26.25" customHeight="1" thickTop="1" x14ac:dyDescent="0.2">
      <c r="A17" s="137" t="s">
        <v>139</v>
      </c>
      <c r="B17" s="68" t="s">
        <v>140</v>
      </c>
      <c r="C17" s="34">
        <f t="shared" ref="C17:C45" si="7">F17+I17</f>
        <v>0</v>
      </c>
      <c r="D17" s="34">
        <f>D18+D19+D20</f>
        <v>0</v>
      </c>
      <c r="E17" s="34">
        <f>E18+E19+E20</f>
        <v>0</v>
      </c>
      <c r="F17" s="34">
        <f t="shared" ref="F17:F33" si="8">D17+E17</f>
        <v>0</v>
      </c>
      <c r="G17" s="34">
        <f>G18+G19+G20</f>
        <v>0</v>
      </c>
      <c r="H17" s="34">
        <f>H18+H19+H20</f>
        <v>0</v>
      </c>
      <c r="I17" s="34">
        <f t="shared" ref="I17:I33" si="9">G17+H17</f>
        <v>0</v>
      </c>
      <c r="J17" s="34"/>
      <c r="K17" s="6">
        <f>K18+K19+K20</f>
        <v>0</v>
      </c>
      <c r="L17" s="6">
        <f t="shared" ref="L17:O17" si="10">L18+L19+L20</f>
        <v>0</v>
      </c>
      <c r="M17" s="6">
        <f t="shared" si="10"/>
        <v>0</v>
      </c>
      <c r="N17" s="6">
        <f t="shared" si="10"/>
        <v>0</v>
      </c>
      <c r="O17" s="6">
        <f t="shared" si="10"/>
        <v>0</v>
      </c>
      <c r="P17" s="132" t="str">
        <f t="shared" si="3"/>
        <v>ok</v>
      </c>
      <c r="Q17" s="23"/>
    </row>
    <row r="18" spans="1:18" s="3" customFormat="1" ht="26.25" customHeight="1" x14ac:dyDescent="0.2">
      <c r="A18" s="137" t="s">
        <v>203</v>
      </c>
      <c r="B18" s="68" t="s">
        <v>204</v>
      </c>
      <c r="C18" s="34">
        <f t="shared" si="7"/>
        <v>0</v>
      </c>
      <c r="D18" s="6">
        <v>0</v>
      </c>
      <c r="E18" s="6">
        <v>0</v>
      </c>
      <c r="F18" s="34">
        <f t="shared" si="8"/>
        <v>0</v>
      </c>
      <c r="G18" s="66">
        <v>0</v>
      </c>
      <c r="H18" s="66">
        <v>0</v>
      </c>
      <c r="I18" s="34">
        <f t="shared" si="9"/>
        <v>0</v>
      </c>
      <c r="J18" s="34"/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132" t="str">
        <f t="shared" si="3"/>
        <v>ok</v>
      </c>
      <c r="Q18" s="65" t="s">
        <v>206</v>
      </c>
      <c r="R18" s="67" t="s">
        <v>421</v>
      </c>
    </row>
    <row r="19" spans="1:18" s="3" customFormat="1" ht="26.25" customHeight="1" x14ac:dyDescent="0.2">
      <c r="A19" s="137" t="s">
        <v>199</v>
      </c>
      <c r="B19" s="68" t="s">
        <v>200</v>
      </c>
      <c r="C19" s="34">
        <f t="shared" si="7"/>
        <v>0</v>
      </c>
      <c r="D19" s="6">
        <v>0</v>
      </c>
      <c r="E19" s="6">
        <v>0</v>
      </c>
      <c r="F19" s="34">
        <f t="shared" si="8"/>
        <v>0</v>
      </c>
      <c r="G19" s="66">
        <v>0</v>
      </c>
      <c r="H19" s="66">
        <v>0</v>
      </c>
      <c r="I19" s="34">
        <f t="shared" si="9"/>
        <v>0</v>
      </c>
      <c r="J19" s="34"/>
      <c r="K19" s="66">
        <v>0</v>
      </c>
      <c r="L19" s="66">
        <v>0</v>
      </c>
      <c r="M19" s="66">
        <v>0</v>
      </c>
      <c r="N19" s="66">
        <v>0</v>
      </c>
      <c r="O19" s="66">
        <v>0</v>
      </c>
      <c r="P19" s="132" t="str">
        <f t="shared" si="3"/>
        <v>ok</v>
      </c>
      <c r="Q19" s="65" t="s">
        <v>206</v>
      </c>
      <c r="R19" s="67" t="s">
        <v>422</v>
      </c>
    </row>
    <row r="20" spans="1:18" s="3" customFormat="1" ht="26.25" customHeight="1" x14ac:dyDescent="0.2">
      <c r="A20" s="137" t="s">
        <v>201</v>
      </c>
      <c r="B20" s="68" t="s">
        <v>202</v>
      </c>
      <c r="C20" s="34">
        <f t="shared" si="7"/>
        <v>0</v>
      </c>
      <c r="D20" s="6">
        <v>0</v>
      </c>
      <c r="E20" s="6">
        <v>0</v>
      </c>
      <c r="F20" s="34">
        <f t="shared" si="8"/>
        <v>0</v>
      </c>
      <c r="G20" s="66">
        <v>0</v>
      </c>
      <c r="H20" s="66">
        <v>0</v>
      </c>
      <c r="I20" s="34">
        <f t="shared" si="9"/>
        <v>0</v>
      </c>
      <c r="J20" s="34"/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132" t="str">
        <f t="shared" si="3"/>
        <v>ok</v>
      </c>
      <c r="Q20" s="65" t="s">
        <v>206</v>
      </c>
      <c r="R20" s="67" t="s">
        <v>423</v>
      </c>
    </row>
    <row r="21" spans="1:18" s="3" customFormat="1" ht="25.5" x14ac:dyDescent="0.2">
      <c r="A21" s="41" t="s">
        <v>141</v>
      </c>
      <c r="B21" s="33" t="s">
        <v>205</v>
      </c>
      <c r="C21" s="34">
        <f t="shared" si="7"/>
        <v>0</v>
      </c>
      <c r="D21" s="6">
        <v>0</v>
      </c>
      <c r="E21" s="6">
        <v>0</v>
      </c>
      <c r="F21" s="34">
        <f t="shared" si="8"/>
        <v>0</v>
      </c>
      <c r="G21" s="66">
        <v>0</v>
      </c>
      <c r="H21" s="66">
        <v>0</v>
      </c>
      <c r="I21" s="34">
        <f t="shared" si="9"/>
        <v>0</v>
      </c>
      <c r="J21" s="34"/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132" t="str">
        <f t="shared" si="3"/>
        <v>ok</v>
      </c>
      <c r="Q21" s="65" t="s">
        <v>206</v>
      </c>
      <c r="R21" s="67" t="s">
        <v>424</v>
      </c>
    </row>
    <row r="22" spans="1:18" s="3" customFormat="1" x14ac:dyDescent="0.2">
      <c r="A22" s="41" t="s">
        <v>207</v>
      </c>
      <c r="B22" s="33" t="s">
        <v>208</v>
      </c>
      <c r="C22" s="34">
        <f t="shared" si="7"/>
        <v>0</v>
      </c>
      <c r="D22" s="6">
        <v>0</v>
      </c>
      <c r="E22" s="6">
        <v>0</v>
      </c>
      <c r="F22" s="34">
        <f t="shared" si="8"/>
        <v>0</v>
      </c>
      <c r="G22" s="66">
        <v>0</v>
      </c>
      <c r="H22" s="66">
        <v>0</v>
      </c>
      <c r="I22" s="34">
        <f t="shared" si="9"/>
        <v>0</v>
      </c>
      <c r="J22" s="34"/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132" t="str">
        <f t="shared" si="3"/>
        <v>ok</v>
      </c>
      <c r="Q22" s="65" t="s">
        <v>206</v>
      </c>
      <c r="R22" s="67" t="s">
        <v>425</v>
      </c>
    </row>
    <row r="23" spans="1:18" s="3" customFormat="1" ht="25.5" x14ac:dyDescent="0.2">
      <c r="A23" s="41" t="s">
        <v>209</v>
      </c>
      <c r="B23" s="33" t="s">
        <v>210</v>
      </c>
      <c r="C23" s="34">
        <f t="shared" si="7"/>
        <v>0</v>
      </c>
      <c r="D23" s="6">
        <v>0</v>
      </c>
      <c r="E23" s="6">
        <v>0</v>
      </c>
      <c r="F23" s="34">
        <f t="shared" si="8"/>
        <v>0</v>
      </c>
      <c r="G23" s="66">
        <v>0</v>
      </c>
      <c r="H23" s="66">
        <v>0</v>
      </c>
      <c r="I23" s="34">
        <f t="shared" si="9"/>
        <v>0</v>
      </c>
      <c r="J23" s="34"/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132" t="str">
        <f t="shared" si="3"/>
        <v>ok</v>
      </c>
      <c r="Q23" s="65" t="s">
        <v>206</v>
      </c>
      <c r="R23" s="67" t="s">
        <v>426</v>
      </c>
    </row>
    <row r="24" spans="1:18" s="3" customFormat="1" x14ac:dyDescent="0.2">
      <c r="A24" s="41" t="s">
        <v>211</v>
      </c>
      <c r="B24" s="33" t="s">
        <v>212</v>
      </c>
      <c r="C24" s="34">
        <f t="shared" si="7"/>
        <v>0</v>
      </c>
      <c r="D24" s="34">
        <f>SUM(D25:D30)</f>
        <v>0</v>
      </c>
      <c r="E24" s="34">
        <f>SUM(E25:E30)</f>
        <v>0</v>
      </c>
      <c r="F24" s="34">
        <f t="shared" si="8"/>
        <v>0</v>
      </c>
      <c r="G24" s="34">
        <f>SUM(G25:G30)</f>
        <v>0</v>
      </c>
      <c r="H24" s="34">
        <f>SUM(H25:H30)</f>
        <v>0</v>
      </c>
      <c r="I24" s="34">
        <f t="shared" si="9"/>
        <v>0</v>
      </c>
      <c r="J24" s="34"/>
      <c r="K24" s="2">
        <f>SUM(K25:K30)</f>
        <v>0</v>
      </c>
      <c r="L24" s="2">
        <f t="shared" ref="L24:O24" si="11">SUM(L25:L30)</f>
        <v>0</v>
      </c>
      <c r="M24" s="2">
        <f t="shared" si="11"/>
        <v>0</v>
      </c>
      <c r="N24" s="2">
        <f t="shared" si="11"/>
        <v>0</v>
      </c>
      <c r="O24" s="2">
        <f t="shared" si="11"/>
        <v>0</v>
      </c>
      <c r="P24" s="132" t="str">
        <f t="shared" si="3"/>
        <v>ok</v>
      </c>
      <c r="Q24" s="65"/>
      <c r="R24" s="67"/>
    </row>
    <row r="25" spans="1:18" s="3" customFormat="1" x14ac:dyDescent="0.2">
      <c r="A25" s="41" t="s">
        <v>428</v>
      </c>
      <c r="B25" s="33" t="s">
        <v>427</v>
      </c>
      <c r="C25" s="34">
        <f t="shared" si="7"/>
        <v>0</v>
      </c>
      <c r="D25" s="66">
        <v>0</v>
      </c>
      <c r="E25" s="66">
        <v>0</v>
      </c>
      <c r="F25" s="34">
        <f t="shared" si="8"/>
        <v>0</v>
      </c>
      <c r="G25" s="66">
        <v>0</v>
      </c>
      <c r="H25" s="66">
        <v>0</v>
      </c>
      <c r="I25" s="34">
        <f t="shared" si="9"/>
        <v>0</v>
      </c>
      <c r="J25" s="34"/>
      <c r="K25" s="66">
        <v>0</v>
      </c>
      <c r="L25" s="66">
        <v>0</v>
      </c>
      <c r="M25" s="66">
        <v>0</v>
      </c>
      <c r="N25" s="66">
        <v>0</v>
      </c>
      <c r="O25" s="66">
        <v>0</v>
      </c>
      <c r="P25" s="132" t="str">
        <f t="shared" ref="P25:P30" si="12">IF(C25=SUM(K25:O25),"ok","Eroare")</f>
        <v>ok</v>
      </c>
      <c r="Q25" s="65" t="s">
        <v>206</v>
      </c>
      <c r="R25" s="67" t="s">
        <v>436</v>
      </c>
    </row>
    <row r="26" spans="1:18" s="3" customFormat="1" x14ac:dyDescent="0.2">
      <c r="A26" s="41" t="s">
        <v>429</v>
      </c>
      <c r="B26" s="33" t="s">
        <v>434</v>
      </c>
      <c r="C26" s="34">
        <f t="shared" si="7"/>
        <v>0</v>
      </c>
      <c r="D26" s="66">
        <v>0</v>
      </c>
      <c r="E26" s="66">
        <v>0</v>
      </c>
      <c r="F26" s="34">
        <f t="shared" si="8"/>
        <v>0</v>
      </c>
      <c r="G26" s="66">
        <v>0</v>
      </c>
      <c r="H26" s="66">
        <v>0</v>
      </c>
      <c r="I26" s="34">
        <f t="shared" si="9"/>
        <v>0</v>
      </c>
      <c r="J26" s="34"/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132" t="str">
        <f t="shared" si="12"/>
        <v>ok</v>
      </c>
      <c r="Q26" s="65" t="s">
        <v>206</v>
      </c>
      <c r="R26" s="67" t="s">
        <v>433</v>
      </c>
    </row>
    <row r="27" spans="1:18" s="3" customFormat="1" ht="25.5" x14ac:dyDescent="0.2">
      <c r="A27" s="41" t="s">
        <v>430</v>
      </c>
      <c r="B27" s="33" t="s">
        <v>332</v>
      </c>
      <c r="C27" s="34">
        <f t="shared" si="7"/>
        <v>0</v>
      </c>
      <c r="D27" s="66">
        <v>0</v>
      </c>
      <c r="E27" s="66">
        <v>0</v>
      </c>
      <c r="F27" s="34">
        <f t="shared" si="8"/>
        <v>0</v>
      </c>
      <c r="G27" s="66">
        <v>0</v>
      </c>
      <c r="H27" s="66">
        <v>0</v>
      </c>
      <c r="I27" s="34">
        <f t="shared" si="9"/>
        <v>0</v>
      </c>
      <c r="J27" s="34"/>
      <c r="K27" s="66">
        <v>0</v>
      </c>
      <c r="L27" s="66">
        <v>0</v>
      </c>
      <c r="M27" s="66">
        <v>0</v>
      </c>
      <c r="N27" s="66">
        <v>0</v>
      </c>
      <c r="O27" s="66">
        <v>0</v>
      </c>
      <c r="P27" s="132" t="str">
        <f t="shared" si="12"/>
        <v>ok</v>
      </c>
      <c r="Q27" s="65" t="s">
        <v>206</v>
      </c>
      <c r="R27" s="67" t="s">
        <v>437</v>
      </c>
    </row>
    <row r="28" spans="1:18" s="3" customFormat="1" ht="38.25" x14ac:dyDescent="0.2">
      <c r="A28" s="41" t="s">
        <v>431</v>
      </c>
      <c r="B28" s="33" t="s">
        <v>213</v>
      </c>
      <c r="C28" s="34">
        <f t="shared" si="7"/>
        <v>0</v>
      </c>
      <c r="D28" s="66">
        <v>0</v>
      </c>
      <c r="E28" s="66">
        <v>0</v>
      </c>
      <c r="F28" s="34">
        <f t="shared" si="8"/>
        <v>0</v>
      </c>
      <c r="G28" s="66">
        <v>0</v>
      </c>
      <c r="H28" s="66">
        <v>0</v>
      </c>
      <c r="I28" s="34">
        <f t="shared" si="9"/>
        <v>0</v>
      </c>
      <c r="J28" s="34"/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132" t="str">
        <f t="shared" si="12"/>
        <v>ok</v>
      </c>
      <c r="Q28" s="65" t="s">
        <v>206</v>
      </c>
      <c r="R28" s="67" t="s">
        <v>438</v>
      </c>
    </row>
    <row r="29" spans="1:18" s="3" customFormat="1" ht="25.5" x14ac:dyDescent="0.2">
      <c r="A29" s="41" t="s">
        <v>432</v>
      </c>
      <c r="B29" s="33" t="s">
        <v>333</v>
      </c>
      <c r="C29" s="34">
        <f t="shared" si="7"/>
        <v>0</v>
      </c>
      <c r="D29" s="66">
        <v>0</v>
      </c>
      <c r="E29" s="66">
        <v>0</v>
      </c>
      <c r="F29" s="34">
        <f t="shared" si="8"/>
        <v>0</v>
      </c>
      <c r="G29" s="66">
        <v>0</v>
      </c>
      <c r="H29" s="66">
        <v>0</v>
      </c>
      <c r="I29" s="34">
        <f t="shared" si="9"/>
        <v>0</v>
      </c>
      <c r="J29" s="34"/>
      <c r="K29" s="66">
        <v>0</v>
      </c>
      <c r="L29" s="66">
        <v>0</v>
      </c>
      <c r="M29" s="66">
        <v>0</v>
      </c>
      <c r="N29" s="66">
        <v>0</v>
      </c>
      <c r="O29" s="66">
        <v>0</v>
      </c>
      <c r="P29" s="132" t="str">
        <f t="shared" si="12"/>
        <v>ok</v>
      </c>
      <c r="Q29" s="65" t="s">
        <v>206</v>
      </c>
      <c r="R29" s="67" t="s">
        <v>439</v>
      </c>
    </row>
    <row r="30" spans="1:18" s="3" customFormat="1" x14ac:dyDescent="0.2">
      <c r="A30" s="41" t="s">
        <v>435</v>
      </c>
      <c r="B30" s="33" t="s">
        <v>214</v>
      </c>
      <c r="C30" s="34">
        <f t="shared" si="7"/>
        <v>0</v>
      </c>
      <c r="D30" s="66">
        <v>0</v>
      </c>
      <c r="E30" s="66">
        <v>0</v>
      </c>
      <c r="F30" s="34">
        <f t="shared" si="8"/>
        <v>0</v>
      </c>
      <c r="G30" s="66">
        <v>0</v>
      </c>
      <c r="H30" s="66">
        <v>0</v>
      </c>
      <c r="I30" s="34">
        <f t="shared" si="9"/>
        <v>0</v>
      </c>
      <c r="J30" s="34"/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132" t="str">
        <f t="shared" si="12"/>
        <v>ok</v>
      </c>
      <c r="Q30" s="65" t="s">
        <v>206</v>
      </c>
      <c r="R30" s="67" t="s">
        <v>440</v>
      </c>
    </row>
    <row r="31" spans="1:18" s="3" customFormat="1" x14ac:dyDescent="0.2">
      <c r="A31" s="63" t="s">
        <v>334</v>
      </c>
      <c r="B31" s="33" t="s">
        <v>142</v>
      </c>
      <c r="C31" s="34">
        <f t="shared" si="7"/>
        <v>0</v>
      </c>
      <c r="D31" s="34">
        <f>D32+D33</f>
        <v>0</v>
      </c>
      <c r="E31" s="34">
        <f>E32+E33</f>
        <v>0</v>
      </c>
      <c r="F31" s="34">
        <f t="shared" si="8"/>
        <v>0</v>
      </c>
      <c r="G31" s="34">
        <f>G32+G33</f>
        <v>0</v>
      </c>
      <c r="H31" s="34">
        <f>H32+H33</f>
        <v>0</v>
      </c>
      <c r="I31" s="34">
        <f t="shared" si="9"/>
        <v>0</v>
      </c>
      <c r="J31" s="34"/>
      <c r="K31" s="6">
        <f>K32+K33</f>
        <v>0</v>
      </c>
      <c r="L31" s="6">
        <f t="shared" ref="L31:O31" si="13">L32+L33</f>
        <v>0</v>
      </c>
      <c r="M31" s="6">
        <f t="shared" si="13"/>
        <v>0</v>
      </c>
      <c r="N31" s="6">
        <f t="shared" si="13"/>
        <v>0</v>
      </c>
      <c r="O31" s="6">
        <f t="shared" si="13"/>
        <v>0</v>
      </c>
      <c r="P31" s="132" t="str">
        <f>IF(C31=SUM(K31:O31),"ok","Eroare")</f>
        <v>ok</v>
      </c>
      <c r="Q31" s="65"/>
      <c r="R31" s="67"/>
    </row>
    <row r="32" spans="1:18" s="3" customFormat="1" x14ac:dyDescent="0.2">
      <c r="A32" s="41" t="s">
        <v>335</v>
      </c>
      <c r="B32" s="33" t="s">
        <v>215</v>
      </c>
      <c r="C32" s="34">
        <f t="shared" si="7"/>
        <v>0</v>
      </c>
      <c r="D32" s="66">
        <v>0</v>
      </c>
      <c r="E32" s="66">
        <v>0</v>
      </c>
      <c r="F32" s="34">
        <f t="shared" si="8"/>
        <v>0</v>
      </c>
      <c r="G32" s="66">
        <v>0</v>
      </c>
      <c r="H32" s="66">
        <v>0</v>
      </c>
      <c r="I32" s="34">
        <f t="shared" si="9"/>
        <v>0</v>
      </c>
      <c r="J32" s="34"/>
      <c r="K32" s="66">
        <v>0</v>
      </c>
      <c r="L32" s="66">
        <v>0</v>
      </c>
      <c r="M32" s="66">
        <v>0</v>
      </c>
      <c r="N32" s="66">
        <v>0</v>
      </c>
      <c r="O32" s="66">
        <v>0</v>
      </c>
      <c r="P32" s="132" t="str">
        <f>IF(C32=SUM(K32:O32),"ok","Eroare")</f>
        <v>ok</v>
      </c>
      <c r="Q32" s="65" t="s">
        <v>206</v>
      </c>
      <c r="R32" s="67" t="s">
        <v>331</v>
      </c>
    </row>
    <row r="33" spans="1:18" s="3" customFormat="1" x14ac:dyDescent="0.2">
      <c r="A33" s="41" t="s">
        <v>336</v>
      </c>
      <c r="B33" s="33" t="s">
        <v>216</v>
      </c>
      <c r="C33" s="34">
        <f t="shared" si="7"/>
        <v>0</v>
      </c>
      <c r="D33" s="66">
        <v>0</v>
      </c>
      <c r="E33" s="66">
        <v>0</v>
      </c>
      <c r="F33" s="34">
        <f t="shared" si="8"/>
        <v>0</v>
      </c>
      <c r="G33" s="66">
        <v>0</v>
      </c>
      <c r="H33" s="66">
        <v>0</v>
      </c>
      <c r="I33" s="34">
        <f t="shared" si="9"/>
        <v>0</v>
      </c>
      <c r="J33" s="34"/>
      <c r="K33" s="66">
        <v>0</v>
      </c>
      <c r="L33" s="66">
        <v>0</v>
      </c>
      <c r="M33" s="66">
        <v>0</v>
      </c>
      <c r="N33" s="66">
        <v>0</v>
      </c>
      <c r="O33" s="66">
        <v>0</v>
      </c>
      <c r="P33" s="132" t="str">
        <f t="shared" si="3"/>
        <v>ok</v>
      </c>
      <c r="Q33" s="65" t="s">
        <v>206</v>
      </c>
      <c r="R33" s="67" t="s">
        <v>331</v>
      </c>
    </row>
    <row r="34" spans="1:18" s="4" customFormat="1" x14ac:dyDescent="0.2">
      <c r="A34" s="41"/>
      <c r="B34" s="69" t="s">
        <v>143</v>
      </c>
      <c r="C34" s="34">
        <f t="shared" si="7"/>
        <v>0</v>
      </c>
      <c r="D34" s="34"/>
      <c r="E34" s="34"/>
      <c r="F34" s="34">
        <f>F31+F24+F23+F22+F21+F17</f>
        <v>0</v>
      </c>
      <c r="G34" s="34"/>
      <c r="H34" s="34"/>
      <c r="I34" s="34">
        <f>I31+I24+I23+I22+I21+I17</f>
        <v>0</v>
      </c>
      <c r="J34" s="34"/>
      <c r="K34" s="34">
        <f>K31+K24+K23+K22+K21+K17</f>
        <v>0</v>
      </c>
      <c r="L34" s="34">
        <f>L31+L24+L23+L22+L21+L17</f>
        <v>0</v>
      </c>
      <c r="M34" s="34">
        <f>M31+M24+M23+M22+M21+M17</f>
        <v>0</v>
      </c>
      <c r="N34" s="34">
        <f>N31+N24+N23+N22+N21+N17</f>
        <v>0</v>
      </c>
      <c r="O34" s="34">
        <f>O31+O24+O23+O22+O21+O17</f>
        <v>0</v>
      </c>
      <c r="P34" s="132" t="str">
        <f t="shared" si="3"/>
        <v>ok</v>
      </c>
      <c r="Q34" s="23"/>
    </row>
    <row r="35" spans="1:18" s="4" customFormat="1" ht="15.75" thickBot="1" x14ac:dyDescent="0.25">
      <c r="A35" s="138">
        <v>4</v>
      </c>
      <c r="B35" s="190" t="s">
        <v>144</v>
      </c>
      <c r="C35" s="190"/>
      <c r="D35" s="190"/>
      <c r="E35" s="190"/>
      <c r="F35" s="190"/>
      <c r="G35" s="190"/>
      <c r="H35" s="190"/>
      <c r="I35" s="190"/>
      <c r="J35" s="190"/>
      <c r="K35" s="190"/>
      <c r="L35" s="190"/>
      <c r="M35" s="190"/>
      <c r="N35" s="190"/>
      <c r="O35" s="190"/>
      <c r="P35" s="132" t="str">
        <f t="shared" si="3"/>
        <v>ok</v>
      </c>
      <c r="Q35" s="23"/>
    </row>
    <row r="36" spans="1:18" s="3" customFormat="1" ht="15.75" thickTop="1" x14ac:dyDescent="0.2">
      <c r="A36" s="41" t="s">
        <v>145</v>
      </c>
      <c r="B36" s="33" t="s">
        <v>146</v>
      </c>
      <c r="C36" s="34">
        <f t="shared" si="7"/>
        <v>0</v>
      </c>
      <c r="D36" s="6">
        <f>SUM(D37:D38)</f>
        <v>0</v>
      </c>
      <c r="E36" s="6">
        <f>SUM(E37:E38)</f>
        <v>0</v>
      </c>
      <c r="F36" s="34">
        <f t="shared" ref="F36:F44" si="14">D36+E36</f>
        <v>0</v>
      </c>
      <c r="G36" s="6">
        <f>SUM(G37:G38)</f>
        <v>0</v>
      </c>
      <c r="H36" s="6">
        <f>SUM(H37:H38)</f>
        <v>0</v>
      </c>
      <c r="I36" s="34">
        <f t="shared" ref="I36:I44" si="15">G36+H36</f>
        <v>0</v>
      </c>
      <c r="J36" s="34"/>
      <c r="K36" s="6">
        <f>SUM(K37:K38)</f>
        <v>0</v>
      </c>
      <c r="L36" s="6">
        <f>SUM(L37:L38)</f>
        <v>0</v>
      </c>
      <c r="M36" s="6">
        <f t="shared" ref="M36:O36" si="16">SUM(M37:M38)</f>
        <v>0</v>
      </c>
      <c r="N36" s="6">
        <f t="shared" si="16"/>
        <v>0</v>
      </c>
      <c r="O36" s="6">
        <f t="shared" si="16"/>
        <v>0</v>
      </c>
      <c r="P36" s="132" t="str">
        <f t="shared" si="3"/>
        <v>ok</v>
      </c>
      <c r="Q36" s="65" t="s">
        <v>196</v>
      </c>
      <c r="R36" s="67" t="s">
        <v>337</v>
      </c>
    </row>
    <row r="37" spans="1:18" s="3" customFormat="1" x14ac:dyDescent="0.2">
      <c r="A37" s="41" t="s">
        <v>446</v>
      </c>
      <c r="B37" s="33" t="s">
        <v>450</v>
      </c>
      <c r="C37" s="34">
        <f t="shared" si="7"/>
        <v>0</v>
      </c>
      <c r="D37" s="66">
        <v>0</v>
      </c>
      <c r="E37" s="66">
        <v>0</v>
      </c>
      <c r="F37" s="34">
        <f t="shared" si="14"/>
        <v>0</v>
      </c>
      <c r="G37" s="66">
        <v>0</v>
      </c>
      <c r="H37" s="66">
        <v>0</v>
      </c>
      <c r="I37" s="34">
        <f t="shared" si="15"/>
        <v>0</v>
      </c>
      <c r="J37" s="34"/>
      <c r="K37" s="66">
        <v>0</v>
      </c>
      <c r="L37" s="66">
        <v>0</v>
      </c>
      <c r="M37" s="66">
        <v>0</v>
      </c>
      <c r="N37" s="66">
        <v>0</v>
      </c>
      <c r="O37" s="66">
        <v>0</v>
      </c>
      <c r="P37" s="132" t="str">
        <f t="shared" si="3"/>
        <v>ok</v>
      </c>
      <c r="Q37" s="65" t="s">
        <v>196</v>
      </c>
      <c r="R37" s="67" t="s">
        <v>448</v>
      </c>
    </row>
    <row r="38" spans="1:18" s="3" customFormat="1" x14ac:dyDescent="0.2">
      <c r="A38" s="41" t="s">
        <v>447</v>
      </c>
      <c r="B38" s="33" t="s">
        <v>451</v>
      </c>
      <c r="C38" s="34">
        <f t="shared" si="7"/>
        <v>0</v>
      </c>
      <c r="D38" s="66">
        <v>0</v>
      </c>
      <c r="E38" s="66">
        <v>0</v>
      </c>
      <c r="F38" s="34">
        <f t="shared" si="14"/>
        <v>0</v>
      </c>
      <c r="G38" s="66">
        <v>0</v>
      </c>
      <c r="H38" s="66">
        <v>0</v>
      </c>
      <c r="I38" s="34">
        <f t="shared" si="15"/>
        <v>0</v>
      </c>
      <c r="J38" s="34"/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132" t="str">
        <f t="shared" si="3"/>
        <v>ok</v>
      </c>
      <c r="Q38" s="65" t="s">
        <v>196</v>
      </c>
      <c r="R38" s="67" t="s">
        <v>449</v>
      </c>
    </row>
    <row r="39" spans="1:18" s="3" customFormat="1" ht="29.25" customHeight="1" x14ac:dyDescent="0.2">
      <c r="A39" s="41" t="s">
        <v>147</v>
      </c>
      <c r="B39" s="68" t="s">
        <v>219</v>
      </c>
      <c r="C39" s="34">
        <f t="shared" si="7"/>
        <v>0</v>
      </c>
      <c r="D39" s="66">
        <v>0</v>
      </c>
      <c r="E39" s="66">
        <v>0</v>
      </c>
      <c r="F39" s="34">
        <f t="shared" si="14"/>
        <v>0</v>
      </c>
      <c r="G39" s="66">
        <v>0</v>
      </c>
      <c r="H39" s="66">
        <v>0</v>
      </c>
      <c r="I39" s="34">
        <f t="shared" si="15"/>
        <v>0</v>
      </c>
      <c r="J39" s="34"/>
      <c r="K39" s="66">
        <v>0</v>
      </c>
      <c r="L39" s="66">
        <v>0</v>
      </c>
      <c r="M39" s="66">
        <v>0</v>
      </c>
      <c r="N39" s="66">
        <v>0</v>
      </c>
      <c r="O39" s="66">
        <v>0</v>
      </c>
      <c r="P39" s="132" t="str">
        <f t="shared" si="3"/>
        <v>ok</v>
      </c>
      <c r="Q39" s="65" t="s">
        <v>196</v>
      </c>
      <c r="R39" s="67" t="s">
        <v>337</v>
      </c>
    </row>
    <row r="40" spans="1:18" s="3" customFormat="1" ht="29.25" customHeight="1" x14ac:dyDescent="0.2">
      <c r="A40" s="63" t="s">
        <v>180</v>
      </c>
      <c r="B40" s="68" t="s">
        <v>226</v>
      </c>
      <c r="C40" s="34">
        <f t="shared" si="7"/>
        <v>0</v>
      </c>
      <c r="D40" s="66">
        <v>0</v>
      </c>
      <c r="E40" s="66">
        <v>0</v>
      </c>
      <c r="F40" s="34">
        <f t="shared" si="14"/>
        <v>0</v>
      </c>
      <c r="G40" s="66">
        <v>0</v>
      </c>
      <c r="H40" s="66">
        <v>0</v>
      </c>
      <c r="I40" s="34">
        <f t="shared" si="15"/>
        <v>0</v>
      </c>
      <c r="J40" s="34"/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132" t="str">
        <f t="shared" si="3"/>
        <v>ok</v>
      </c>
      <c r="Q40" s="65" t="s">
        <v>196</v>
      </c>
      <c r="R40" s="67" t="s">
        <v>337</v>
      </c>
    </row>
    <row r="41" spans="1:18" s="3" customFormat="1" ht="29.25" customHeight="1" x14ac:dyDescent="0.2">
      <c r="A41" s="41" t="s">
        <v>220</v>
      </c>
      <c r="B41" s="68" t="s">
        <v>221</v>
      </c>
      <c r="C41" s="34">
        <f t="shared" si="7"/>
        <v>0</v>
      </c>
      <c r="D41" s="66">
        <v>0</v>
      </c>
      <c r="E41" s="66">
        <v>0</v>
      </c>
      <c r="F41" s="34">
        <f t="shared" si="14"/>
        <v>0</v>
      </c>
      <c r="G41" s="66">
        <v>0</v>
      </c>
      <c r="H41" s="66">
        <v>0</v>
      </c>
      <c r="I41" s="34">
        <f t="shared" si="15"/>
        <v>0</v>
      </c>
      <c r="J41" s="34"/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132" t="str">
        <f t="shared" si="3"/>
        <v>ok</v>
      </c>
      <c r="Q41" s="65" t="s">
        <v>196</v>
      </c>
      <c r="R41" s="67" t="s">
        <v>337</v>
      </c>
    </row>
    <row r="42" spans="1:18" s="3" customFormat="1" ht="29.25" customHeight="1" x14ac:dyDescent="0.2">
      <c r="A42" s="41" t="s">
        <v>222</v>
      </c>
      <c r="B42" s="68" t="s">
        <v>223</v>
      </c>
      <c r="C42" s="34">
        <f t="shared" si="7"/>
        <v>0</v>
      </c>
      <c r="D42" s="66">
        <v>0</v>
      </c>
      <c r="E42" s="66">
        <v>0</v>
      </c>
      <c r="F42" s="34">
        <f t="shared" si="14"/>
        <v>0</v>
      </c>
      <c r="G42" s="66">
        <v>0</v>
      </c>
      <c r="H42" s="66">
        <v>0</v>
      </c>
      <c r="I42" s="34">
        <f t="shared" si="15"/>
        <v>0</v>
      </c>
      <c r="J42" s="34"/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132" t="str">
        <f t="shared" si="3"/>
        <v>ok</v>
      </c>
      <c r="Q42" s="65" t="s">
        <v>196</v>
      </c>
      <c r="R42" s="67" t="s">
        <v>337</v>
      </c>
    </row>
    <row r="43" spans="1:18" s="3" customFormat="1" ht="29.25" customHeight="1" x14ac:dyDescent="0.2">
      <c r="A43" s="41" t="s">
        <v>224</v>
      </c>
      <c r="B43" s="68" t="s">
        <v>225</v>
      </c>
      <c r="C43" s="34">
        <f t="shared" si="7"/>
        <v>0</v>
      </c>
      <c r="D43" s="66">
        <v>0</v>
      </c>
      <c r="E43" s="66">
        <v>0</v>
      </c>
      <c r="F43" s="34">
        <f t="shared" si="14"/>
        <v>0</v>
      </c>
      <c r="G43" s="66">
        <v>0</v>
      </c>
      <c r="H43" s="66">
        <v>0</v>
      </c>
      <c r="I43" s="34">
        <f t="shared" si="15"/>
        <v>0</v>
      </c>
      <c r="J43" s="34"/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132" t="str">
        <f t="shared" si="3"/>
        <v>ok</v>
      </c>
      <c r="Q43" s="65" t="s">
        <v>196</v>
      </c>
      <c r="R43" s="67" t="s">
        <v>337</v>
      </c>
    </row>
    <row r="44" spans="1:18" s="3" customFormat="1" ht="29.25" customHeight="1" x14ac:dyDescent="0.2">
      <c r="A44" s="63" t="s">
        <v>474</v>
      </c>
      <c r="B44" s="68" t="s">
        <v>338</v>
      </c>
      <c r="C44" s="34">
        <f t="shared" si="7"/>
        <v>0</v>
      </c>
      <c r="D44" s="66">
        <v>0</v>
      </c>
      <c r="E44" s="66">
        <v>0</v>
      </c>
      <c r="F44" s="34">
        <f t="shared" si="14"/>
        <v>0</v>
      </c>
      <c r="G44" s="66">
        <v>0</v>
      </c>
      <c r="H44" s="66">
        <v>0</v>
      </c>
      <c r="I44" s="34">
        <f t="shared" si="15"/>
        <v>0</v>
      </c>
      <c r="J44" s="34"/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132" t="str">
        <f t="shared" si="3"/>
        <v>ok</v>
      </c>
      <c r="Q44" s="65" t="s">
        <v>227</v>
      </c>
      <c r="R44" s="67" t="s">
        <v>338</v>
      </c>
    </row>
    <row r="45" spans="1:18" s="4" customFormat="1" x14ac:dyDescent="0.2">
      <c r="A45" s="41"/>
      <c r="B45" s="69" t="s">
        <v>148</v>
      </c>
      <c r="C45" s="34">
        <f t="shared" si="7"/>
        <v>0</v>
      </c>
      <c r="D45" s="34"/>
      <c r="E45" s="34"/>
      <c r="F45" s="34">
        <f>F42+F41+F40+F39+F36+F43+F44</f>
        <v>0</v>
      </c>
      <c r="G45" s="34"/>
      <c r="H45" s="34"/>
      <c r="I45" s="34">
        <f>I42+I41+I40+I39+I36+I43+I44</f>
        <v>0</v>
      </c>
      <c r="J45" s="34"/>
      <c r="K45" s="34">
        <f>K42+K41+K40+K39+K36+K43+K44</f>
        <v>0</v>
      </c>
      <c r="L45" s="34">
        <f>L42+L41+L40+L39+L36+L43+L44</f>
        <v>0</v>
      </c>
      <c r="M45" s="34">
        <f>M42+M41+M40+M39+M36+M43+M44</f>
        <v>0</v>
      </c>
      <c r="N45" s="34">
        <f>N42+N41+N40+N39+N36+N43+N44</f>
        <v>0</v>
      </c>
      <c r="O45" s="34">
        <f>O42+O41+O40+O39+O36+O43+O44</f>
        <v>0</v>
      </c>
      <c r="P45" s="132" t="str">
        <f t="shared" si="3"/>
        <v>ok</v>
      </c>
      <c r="Q45" s="23"/>
    </row>
    <row r="46" spans="1:18" s="4" customFormat="1" ht="15.75" thickBot="1" x14ac:dyDescent="0.25">
      <c r="A46" s="41" t="s">
        <v>149</v>
      </c>
      <c r="B46" s="190" t="s">
        <v>150</v>
      </c>
      <c r="C46" s="190"/>
      <c r="D46" s="190"/>
      <c r="E46" s="190"/>
      <c r="F46" s="190"/>
      <c r="G46" s="190"/>
      <c r="H46" s="190"/>
      <c r="I46" s="190"/>
      <c r="J46" s="190"/>
      <c r="K46" s="190"/>
      <c r="L46" s="190"/>
      <c r="M46" s="190"/>
      <c r="N46" s="190"/>
      <c r="O46" s="190"/>
      <c r="P46" s="132" t="str">
        <f t="shared" si="3"/>
        <v>ok</v>
      </c>
      <c r="Q46" s="23"/>
    </row>
    <row r="47" spans="1:18" s="3" customFormat="1" ht="15.75" thickTop="1" x14ac:dyDescent="0.2">
      <c r="A47" s="41" t="s">
        <v>151</v>
      </c>
      <c r="B47" s="33" t="s">
        <v>152</v>
      </c>
      <c r="C47" s="34">
        <f t="shared" ref="C47:C57" si="17">F47+I47</f>
        <v>0</v>
      </c>
      <c r="D47" s="34">
        <f>D48+D49</f>
        <v>0</v>
      </c>
      <c r="E47" s="34">
        <f>E48+E49</f>
        <v>0</v>
      </c>
      <c r="F47" s="34">
        <f t="shared" ref="F47:F56" si="18">D47+E47</f>
        <v>0</v>
      </c>
      <c r="G47" s="34">
        <f t="shared" ref="G47:H47" si="19">G48+G49</f>
        <v>0</v>
      </c>
      <c r="H47" s="34">
        <f t="shared" si="19"/>
        <v>0</v>
      </c>
      <c r="I47" s="34"/>
      <c r="J47" s="34"/>
      <c r="K47" s="34">
        <f t="shared" ref="K47:O47" si="20">K48+K49</f>
        <v>0</v>
      </c>
      <c r="L47" s="34">
        <f t="shared" si="20"/>
        <v>0</v>
      </c>
      <c r="M47" s="34">
        <f t="shared" si="20"/>
        <v>0</v>
      </c>
      <c r="N47" s="34">
        <f t="shared" si="20"/>
        <v>0</v>
      </c>
      <c r="O47" s="34">
        <f t="shared" si="20"/>
        <v>0</v>
      </c>
      <c r="P47" s="132" t="str">
        <f t="shared" si="3"/>
        <v>ok</v>
      </c>
      <c r="Q47" s="23"/>
    </row>
    <row r="48" spans="1:18" s="3" customFormat="1" x14ac:dyDescent="0.2">
      <c r="A48" s="63" t="s">
        <v>232</v>
      </c>
      <c r="B48" s="33" t="s">
        <v>229</v>
      </c>
      <c r="C48" s="34">
        <f t="shared" si="17"/>
        <v>0</v>
      </c>
      <c r="D48" s="6">
        <v>0</v>
      </c>
      <c r="E48" s="6">
        <v>0</v>
      </c>
      <c r="F48" s="34">
        <f t="shared" si="18"/>
        <v>0</v>
      </c>
      <c r="G48" s="66">
        <v>0</v>
      </c>
      <c r="H48" s="66">
        <v>0</v>
      </c>
      <c r="I48" s="34">
        <f t="shared" ref="I48:I56" si="21">G48+H48</f>
        <v>0</v>
      </c>
      <c r="J48" s="34"/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132" t="str">
        <f t="shared" si="3"/>
        <v>ok</v>
      </c>
      <c r="Q48" s="65" t="s">
        <v>339</v>
      </c>
      <c r="R48" s="67" t="s">
        <v>340</v>
      </c>
    </row>
    <row r="49" spans="1:18" s="3" customFormat="1" x14ac:dyDescent="0.2">
      <c r="A49" s="63" t="s">
        <v>238</v>
      </c>
      <c r="B49" s="33" t="s">
        <v>230</v>
      </c>
      <c r="C49" s="34">
        <f t="shared" si="17"/>
        <v>0</v>
      </c>
      <c r="D49" s="6">
        <v>0</v>
      </c>
      <c r="E49" s="6">
        <v>0</v>
      </c>
      <c r="F49" s="34">
        <f t="shared" si="18"/>
        <v>0</v>
      </c>
      <c r="G49" s="66">
        <v>0</v>
      </c>
      <c r="H49" s="66">
        <v>0</v>
      </c>
      <c r="I49" s="34">
        <f t="shared" si="21"/>
        <v>0</v>
      </c>
      <c r="J49" s="34"/>
      <c r="K49" s="66">
        <v>0</v>
      </c>
      <c r="L49" s="66">
        <v>0</v>
      </c>
      <c r="M49" s="66">
        <v>0</v>
      </c>
      <c r="N49" s="66">
        <v>0</v>
      </c>
      <c r="O49" s="66">
        <v>0</v>
      </c>
      <c r="P49" s="132" t="str">
        <f t="shared" si="3"/>
        <v>ok</v>
      </c>
      <c r="Q49" s="65" t="s">
        <v>339</v>
      </c>
      <c r="R49" s="67" t="s">
        <v>340</v>
      </c>
    </row>
    <row r="50" spans="1:18" s="4" customFormat="1" x14ac:dyDescent="0.2">
      <c r="A50" s="41" t="s">
        <v>153</v>
      </c>
      <c r="B50" s="33" t="s">
        <v>154</v>
      </c>
      <c r="C50" s="34">
        <f t="shared" si="17"/>
        <v>0</v>
      </c>
      <c r="D50" s="34">
        <f>D51+D52+D53+D54+D55</f>
        <v>0</v>
      </c>
      <c r="E50" s="34">
        <f>E51+E52+E53+E54+E55</f>
        <v>0</v>
      </c>
      <c r="F50" s="34">
        <f t="shared" si="18"/>
        <v>0</v>
      </c>
      <c r="G50" s="34">
        <f>G51+G52+G53+G54+G55</f>
        <v>0</v>
      </c>
      <c r="H50" s="34">
        <f>H51+H52+H53+H54+H55</f>
        <v>0</v>
      </c>
      <c r="I50" s="34">
        <f t="shared" si="21"/>
        <v>0</v>
      </c>
      <c r="J50" s="34"/>
      <c r="K50" s="34">
        <f>K51+K52+K53+K54+K55</f>
        <v>0</v>
      </c>
      <c r="L50" s="34">
        <f t="shared" ref="L50:O50" si="22">L51+L52+L53+L54+L55</f>
        <v>0</v>
      </c>
      <c r="M50" s="34">
        <f t="shared" si="22"/>
        <v>0</v>
      </c>
      <c r="N50" s="34">
        <f t="shared" si="22"/>
        <v>0</v>
      </c>
      <c r="O50" s="34">
        <f t="shared" si="22"/>
        <v>0</v>
      </c>
      <c r="P50" s="132" t="str">
        <f t="shared" si="3"/>
        <v>ok</v>
      </c>
      <c r="Q50" s="65" t="s">
        <v>339</v>
      </c>
      <c r="R50" s="67" t="s">
        <v>340</v>
      </c>
    </row>
    <row r="51" spans="1:18" s="4" customFormat="1" x14ac:dyDescent="0.2">
      <c r="A51" s="63" t="s">
        <v>233</v>
      </c>
      <c r="B51" s="33" t="s">
        <v>231</v>
      </c>
      <c r="C51" s="34">
        <f t="shared" si="17"/>
        <v>0</v>
      </c>
      <c r="D51" s="6">
        <v>0</v>
      </c>
      <c r="E51" s="6">
        <v>0</v>
      </c>
      <c r="F51" s="34">
        <f t="shared" si="18"/>
        <v>0</v>
      </c>
      <c r="G51" s="66">
        <v>0</v>
      </c>
      <c r="H51" s="66">
        <v>0</v>
      </c>
      <c r="I51" s="34">
        <f t="shared" si="21"/>
        <v>0</v>
      </c>
      <c r="J51" s="34"/>
      <c r="K51" s="66">
        <v>0</v>
      </c>
      <c r="L51" s="66">
        <v>0</v>
      </c>
      <c r="M51" s="66">
        <v>0</v>
      </c>
      <c r="N51" s="66">
        <v>0</v>
      </c>
      <c r="O51" s="66">
        <v>0</v>
      </c>
      <c r="P51" s="132" t="str">
        <f t="shared" si="3"/>
        <v>ok</v>
      </c>
      <c r="Q51" s="65" t="s">
        <v>339</v>
      </c>
      <c r="R51" s="67" t="s">
        <v>340</v>
      </c>
    </row>
    <row r="52" spans="1:18" s="4" customFormat="1" x14ac:dyDescent="0.2">
      <c r="A52" s="63" t="s">
        <v>234</v>
      </c>
      <c r="B52" s="33" t="s">
        <v>240</v>
      </c>
      <c r="C52" s="34">
        <f t="shared" si="17"/>
        <v>0</v>
      </c>
      <c r="D52" s="6">
        <v>0</v>
      </c>
      <c r="E52" s="6">
        <v>0</v>
      </c>
      <c r="F52" s="34">
        <f t="shared" si="18"/>
        <v>0</v>
      </c>
      <c r="G52" s="66">
        <v>0</v>
      </c>
      <c r="H52" s="66">
        <v>0</v>
      </c>
      <c r="I52" s="34">
        <f t="shared" si="21"/>
        <v>0</v>
      </c>
      <c r="J52" s="34"/>
      <c r="K52" s="66">
        <v>0</v>
      </c>
      <c r="L52" s="66">
        <v>0</v>
      </c>
      <c r="M52" s="66">
        <v>0</v>
      </c>
      <c r="N52" s="66">
        <v>0</v>
      </c>
      <c r="O52" s="66">
        <v>0</v>
      </c>
      <c r="P52" s="132" t="str">
        <f t="shared" si="3"/>
        <v>ok</v>
      </c>
      <c r="Q52" s="65" t="s">
        <v>339</v>
      </c>
      <c r="R52" s="67" t="s">
        <v>340</v>
      </c>
    </row>
    <row r="53" spans="1:18" s="4" customFormat="1" ht="24" x14ac:dyDescent="0.2">
      <c r="A53" s="63" t="s">
        <v>235</v>
      </c>
      <c r="B53" s="68" t="s">
        <v>239</v>
      </c>
      <c r="C53" s="34">
        <f t="shared" si="17"/>
        <v>0</v>
      </c>
      <c r="D53" s="6">
        <v>0</v>
      </c>
      <c r="E53" s="6">
        <v>0</v>
      </c>
      <c r="F53" s="34">
        <f t="shared" si="18"/>
        <v>0</v>
      </c>
      <c r="G53" s="66">
        <v>0</v>
      </c>
      <c r="H53" s="66">
        <v>0</v>
      </c>
      <c r="I53" s="34">
        <f t="shared" si="21"/>
        <v>0</v>
      </c>
      <c r="J53" s="34"/>
      <c r="K53" s="66">
        <v>0</v>
      </c>
      <c r="L53" s="66">
        <v>0</v>
      </c>
      <c r="M53" s="66">
        <v>0</v>
      </c>
      <c r="N53" s="66">
        <v>0</v>
      </c>
      <c r="O53" s="66">
        <v>0</v>
      </c>
      <c r="P53" s="132" t="str">
        <f t="shared" si="3"/>
        <v>ok</v>
      </c>
      <c r="Q53" s="65" t="s">
        <v>339</v>
      </c>
      <c r="R53" s="67" t="s">
        <v>340</v>
      </c>
    </row>
    <row r="54" spans="1:18" s="4" customFormat="1" x14ac:dyDescent="0.2">
      <c r="A54" s="63" t="s">
        <v>236</v>
      </c>
      <c r="B54" s="33" t="s">
        <v>241</v>
      </c>
      <c r="C54" s="34">
        <f t="shared" si="17"/>
        <v>0</v>
      </c>
      <c r="D54" s="6">
        <v>0</v>
      </c>
      <c r="E54" s="6">
        <v>0</v>
      </c>
      <c r="F54" s="34">
        <f t="shared" si="18"/>
        <v>0</v>
      </c>
      <c r="G54" s="66">
        <v>0</v>
      </c>
      <c r="H54" s="66">
        <v>0</v>
      </c>
      <c r="I54" s="34">
        <f t="shared" si="21"/>
        <v>0</v>
      </c>
      <c r="J54" s="34"/>
      <c r="K54" s="66">
        <v>0</v>
      </c>
      <c r="L54" s="66">
        <v>0</v>
      </c>
      <c r="M54" s="66">
        <v>0</v>
      </c>
      <c r="N54" s="66">
        <v>0</v>
      </c>
      <c r="O54" s="66">
        <v>0</v>
      </c>
      <c r="P54" s="132" t="str">
        <f t="shared" si="3"/>
        <v>ok</v>
      </c>
      <c r="Q54" s="65" t="s">
        <v>339</v>
      </c>
      <c r="R54" s="67" t="s">
        <v>340</v>
      </c>
    </row>
    <row r="55" spans="1:18" s="4" customFormat="1" x14ac:dyDescent="0.2">
      <c r="A55" s="63" t="s">
        <v>237</v>
      </c>
      <c r="B55" s="33" t="s">
        <v>242</v>
      </c>
      <c r="C55" s="34">
        <f t="shared" si="17"/>
        <v>0</v>
      </c>
      <c r="D55" s="6">
        <v>0</v>
      </c>
      <c r="E55" s="6">
        <v>0</v>
      </c>
      <c r="F55" s="34">
        <f t="shared" si="18"/>
        <v>0</v>
      </c>
      <c r="G55" s="66">
        <v>0</v>
      </c>
      <c r="H55" s="66">
        <v>0</v>
      </c>
      <c r="I55" s="34">
        <f t="shared" si="21"/>
        <v>0</v>
      </c>
      <c r="J55" s="34"/>
      <c r="K55" s="66">
        <v>0</v>
      </c>
      <c r="L55" s="66">
        <v>0</v>
      </c>
      <c r="M55" s="66">
        <v>0</v>
      </c>
      <c r="N55" s="66">
        <v>0</v>
      </c>
      <c r="O55" s="66">
        <v>0</v>
      </c>
      <c r="P55" s="132" t="str">
        <f t="shared" si="3"/>
        <v>ok</v>
      </c>
      <c r="Q55" s="65" t="s">
        <v>339</v>
      </c>
      <c r="R55" s="67" t="s">
        <v>340</v>
      </c>
    </row>
    <row r="56" spans="1:18" s="4" customFormat="1" x14ac:dyDescent="0.2">
      <c r="A56" s="41" t="s">
        <v>155</v>
      </c>
      <c r="B56" s="68" t="s">
        <v>341</v>
      </c>
      <c r="C56" s="34">
        <f t="shared" si="17"/>
        <v>0</v>
      </c>
      <c r="D56" s="6">
        <v>0</v>
      </c>
      <c r="E56" s="6">
        <v>0</v>
      </c>
      <c r="F56" s="34">
        <f t="shared" si="18"/>
        <v>0</v>
      </c>
      <c r="G56" s="66">
        <v>0</v>
      </c>
      <c r="H56" s="66">
        <v>0</v>
      </c>
      <c r="I56" s="34">
        <f t="shared" si="21"/>
        <v>0</v>
      </c>
      <c r="J56" s="34"/>
      <c r="K56" s="66">
        <v>0</v>
      </c>
      <c r="L56" s="66">
        <v>0</v>
      </c>
      <c r="M56" s="66">
        <v>0</v>
      </c>
      <c r="N56" s="66">
        <v>0</v>
      </c>
      <c r="O56" s="66">
        <v>0</v>
      </c>
      <c r="P56" s="132" t="str">
        <f t="shared" si="3"/>
        <v>ok</v>
      </c>
      <c r="Q56" s="65" t="s">
        <v>339</v>
      </c>
      <c r="R56" s="67" t="s">
        <v>340</v>
      </c>
    </row>
    <row r="57" spans="1:18" s="4" customFormat="1" x14ac:dyDescent="0.2">
      <c r="A57" s="41"/>
      <c r="B57" s="69" t="s">
        <v>156</v>
      </c>
      <c r="C57" s="34">
        <f t="shared" si="17"/>
        <v>0</v>
      </c>
      <c r="D57" s="34"/>
      <c r="E57" s="34"/>
      <c r="F57" s="34">
        <f>F56+F50+F47</f>
        <v>0</v>
      </c>
      <c r="G57" s="34"/>
      <c r="H57" s="34"/>
      <c r="I57" s="34">
        <f>I56+I50+I47</f>
        <v>0</v>
      </c>
      <c r="J57" s="34"/>
      <c r="K57" s="34">
        <f>K56+K50+K47</f>
        <v>0</v>
      </c>
      <c r="L57" s="34">
        <f>L56+L50+L47</f>
        <v>0</v>
      </c>
      <c r="M57" s="34">
        <f>M56+M50+M47</f>
        <v>0</v>
      </c>
      <c r="N57" s="34">
        <f>N56+N50+N47</f>
        <v>0</v>
      </c>
      <c r="O57" s="34">
        <f>O56+O50+O47</f>
        <v>0</v>
      </c>
      <c r="P57" s="132" t="str">
        <f t="shared" si="3"/>
        <v>ok</v>
      </c>
      <c r="Q57" s="23"/>
    </row>
    <row r="58" spans="1:18" s="4" customFormat="1" ht="15" customHeight="1" thickBot="1" x14ac:dyDescent="0.25">
      <c r="A58" s="41" t="s">
        <v>157</v>
      </c>
      <c r="B58" s="190" t="s">
        <v>158</v>
      </c>
      <c r="C58" s="190"/>
      <c r="D58" s="190"/>
      <c r="E58" s="190"/>
      <c r="F58" s="190"/>
      <c r="G58" s="190"/>
      <c r="H58" s="190"/>
      <c r="I58" s="190"/>
      <c r="J58" s="190"/>
      <c r="K58" s="190"/>
      <c r="L58" s="190"/>
      <c r="M58" s="190"/>
      <c r="N58" s="190"/>
      <c r="O58" s="190"/>
      <c r="P58" s="132" t="str">
        <f t="shared" si="3"/>
        <v>ok</v>
      </c>
      <c r="Q58" s="23"/>
    </row>
    <row r="59" spans="1:18" s="4" customFormat="1" ht="15" customHeight="1" thickTop="1" x14ac:dyDescent="0.2">
      <c r="A59" s="41" t="s">
        <v>159</v>
      </c>
      <c r="B59" s="33" t="s">
        <v>160</v>
      </c>
      <c r="C59" s="34">
        <f t="shared" ref="C59:C60" si="23">F59+I59</f>
        <v>0</v>
      </c>
      <c r="D59" s="6">
        <v>0</v>
      </c>
      <c r="E59" s="6">
        <v>0</v>
      </c>
      <c r="F59" s="34">
        <f t="shared" ref="F59" si="24">D59+E59</f>
        <v>0</v>
      </c>
      <c r="G59" s="66">
        <v>0</v>
      </c>
      <c r="H59" s="66">
        <v>0</v>
      </c>
      <c r="I59" s="34">
        <f t="shared" ref="I59" si="25">G59+H59</f>
        <v>0</v>
      </c>
      <c r="J59" s="34"/>
      <c r="K59" s="66">
        <v>0</v>
      </c>
      <c r="L59" s="66">
        <v>0</v>
      </c>
      <c r="M59" s="66">
        <v>0</v>
      </c>
      <c r="N59" s="66">
        <v>0</v>
      </c>
      <c r="O59" s="66">
        <v>0</v>
      </c>
      <c r="P59" s="132" t="str">
        <f t="shared" si="3"/>
        <v>ok</v>
      </c>
      <c r="Q59" s="65" t="s">
        <v>196</v>
      </c>
      <c r="R59" s="67" t="s">
        <v>342</v>
      </c>
    </row>
    <row r="60" spans="1:18" s="4" customFormat="1" ht="15" customHeight="1" x14ac:dyDescent="0.2">
      <c r="A60" s="41"/>
      <c r="B60" s="141" t="s">
        <v>161</v>
      </c>
      <c r="C60" s="34">
        <f t="shared" si="23"/>
        <v>0</v>
      </c>
      <c r="D60" s="141"/>
      <c r="E60" s="141"/>
      <c r="F60" s="34">
        <f>F59</f>
        <v>0</v>
      </c>
      <c r="G60" s="141"/>
      <c r="H60" s="141"/>
      <c r="I60" s="34">
        <f>I59</f>
        <v>0</v>
      </c>
      <c r="J60" s="141"/>
      <c r="K60" s="34">
        <f>K59</f>
        <v>0</v>
      </c>
      <c r="L60" s="34">
        <f t="shared" ref="L60:O60" si="26">L59</f>
        <v>0</v>
      </c>
      <c r="M60" s="34">
        <f t="shared" si="26"/>
        <v>0</v>
      </c>
      <c r="N60" s="34">
        <f t="shared" si="26"/>
        <v>0</v>
      </c>
      <c r="O60" s="34">
        <f t="shared" si="26"/>
        <v>0</v>
      </c>
      <c r="P60" s="132" t="str">
        <f t="shared" si="3"/>
        <v>ok</v>
      </c>
      <c r="Q60" s="23"/>
    </row>
    <row r="61" spans="1:18" s="4" customFormat="1" ht="15.75" thickBot="1" x14ac:dyDescent="0.25">
      <c r="A61" s="63" t="s">
        <v>163</v>
      </c>
      <c r="B61" s="190" t="s">
        <v>243</v>
      </c>
      <c r="C61" s="190"/>
      <c r="D61" s="190"/>
      <c r="E61" s="190"/>
      <c r="F61" s="190"/>
      <c r="G61" s="190"/>
      <c r="H61" s="190"/>
      <c r="I61" s="190"/>
      <c r="J61" s="190"/>
      <c r="K61" s="190"/>
      <c r="L61" s="190"/>
      <c r="M61" s="190"/>
      <c r="N61" s="190"/>
      <c r="O61" s="190"/>
      <c r="P61" s="132" t="str">
        <f t="shared" si="3"/>
        <v>ok</v>
      </c>
      <c r="Q61" s="23"/>
    </row>
    <row r="62" spans="1:18" s="4" customFormat="1" ht="15.75" thickTop="1" x14ac:dyDescent="0.2">
      <c r="A62" s="63" t="s">
        <v>244</v>
      </c>
      <c r="B62" s="33" t="s">
        <v>245</v>
      </c>
      <c r="C62" s="34">
        <f t="shared" ref="C62:C87" si="27">F62+I62</f>
        <v>0</v>
      </c>
      <c r="D62" s="34">
        <f t="shared" ref="D62:E62" si="28">D63+D64+D65+D66+D67+D68+D69</f>
        <v>0</v>
      </c>
      <c r="E62" s="34">
        <f t="shared" si="28"/>
        <v>0</v>
      </c>
      <c r="F62" s="34">
        <f>D62+E62</f>
        <v>0</v>
      </c>
      <c r="G62" s="34">
        <f t="shared" ref="G62:H62" si="29">G63+G64+G65+G66+G67+G68+G69</f>
        <v>0</v>
      </c>
      <c r="H62" s="34">
        <f t="shared" si="29"/>
        <v>0</v>
      </c>
      <c r="I62" s="34">
        <f>G62+H62</f>
        <v>0</v>
      </c>
      <c r="J62" s="34"/>
      <c r="K62" s="34">
        <f t="shared" ref="K62:O62" si="30">K63+K64+K65+K66+K67+K68+K69</f>
        <v>0</v>
      </c>
      <c r="L62" s="34">
        <f t="shared" si="30"/>
        <v>0</v>
      </c>
      <c r="M62" s="34">
        <f t="shared" si="30"/>
        <v>0</v>
      </c>
      <c r="N62" s="34">
        <f t="shared" si="30"/>
        <v>0</v>
      </c>
      <c r="O62" s="34">
        <f t="shared" si="30"/>
        <v>0</v>
      </c>
      <c r="P62" s="132" t="str">
        <f t="shared" si="3"/>
        <v>ok</v>
      </c>
      <c r="Q62" s="23"/>
    </row>
    <row r="63" spans="1:18" s="4" customFormat="1" ht="51" x14ac:dyDescent="0.2">
      <c r="A63" s="63" t="s">
        <v>246</v>
      </c>
      <c r="B63" s="68" t="s">
        <v>249</v>
      </c>
      <c r="C63" s="34">
        <f t="shared" si="27"/>
        <v>0</v>
      </c>
      <c r="D63" s="66">
        <v>0</v>
      </c>
      <c r="E63" s="66">
        <v>0</v>
      </c>
      <c r="F63" s="34">
        <f t="shared" ref="F63:F87" si="31">D63+E63</f>
        <v>0</v>
      </c>
      <c r="G63" s="66">
        <v>0</v>
      </c>
      <c r="H63" s="66">
        <v>0</v>
      </c>
      <c r="I63" s="34">
        <f t="shared" ref="I63:I69" si="32">G63+H63</f>
        <v>0</v>
      </c>
      <c r="J63" s="34"/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132" t="str">
        <f t="shared" si="3"/>
        <v>ok</v>
      </c>
      <c r="Q63" s="65" t="s">
        <v>260</v>
      </c>
      <c r="R63" s="67" t="s">
        <v>261</v>
      </c>
    </row>
    <row r="64" spans="1:18" s="4" customFormat="1" ht="24" x14ac:dyDescent="0.2">
      <c r="A64" s="63" t="s">
        <v>247</v>
      </c>
      <c r="B64" s="68" t="s">
        <v>250</v>
      </c>
      <c r="C64" s="34">
        <f t="shared" si="27"/>
        <v>0</v>
      </c>
      <c r="D64" s="66">
        <v>0</v>
      </c>
      <c r="E64" s="66">
        <v>0</v>
      </c>
      <c r="F64" s="34">
        <f t="shared" si="31"/>
        <v>0</v>
      </c>
      <c r="G64" s="66">
        <v>0</v>
      </c>
      <c r="H64" s="66">
        <v>0</v>
      </c>
      <c r="I64" s="34">
        <f t="shared" si="32"/>
        <v>0</v>
      </c>
      <c r="J64" s="34"/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132" t="str">
        <f t="shared" si="3"/>
        <v>ok</v>
      </c>
      <c r="Q64" s="65" t="s">
        <v>262</v>
      </c>
      <c r="R64" s="67" t="s">
        <v>263</v>
      </c>
    </row>
    <row r="65" spans="1:18" s="4" customFormat="1" ht="38.25" x14ac:dyDescent="0.2">
      <c r="A65" s="63" t="s">
        <v>248</v>
      </c>
      <c r="B65" s="68" t="s">
        <v>251</v>
      </c>
      <c r="C65" s="34">
        <f t="shared" si="27"/>
        <v>0</v>
      </c>
      <c r="D65" s="66">
        <v>0</v>
      </c>
      <c r="E65" s="66">
        <v>0</v>
      </c>
      <c r="F65" s="34">
        <f t="shared" si="31"/>
        <v>0</v>
      </c>
      <c r="G65" s="66">
        <v>0</v>
      </c>
      <c r="H65" s="66">
        <v>0</v>
      </c>
      <c r="I65" s="34">
        <f t="shared" si="32"/>
        <v>0</v>
      </c>
      <c r="J65" s="34"/>
      <c r="K65" s="66">
        <v>0</v>
      </c>
      <c r="L65" s="66">
        <v>0</v>
      </c>
      <c r="M65" s="66">
        <v>0</v>
      </c>
      <c r="N65" s="66">
        <v>0</v>
      </c>
      <c r="O65" s="66">
        <v>0</v>
      </c>
      <c r="P65" s="132" t="str">
        <f t="shared" si="3"/>
        <v>ok</v>
      </c>
      <c r="Q65" s="65" t="s">
        <v>227</v>
      </c>
      <c r="R65" s="67" t="s">
        <v>251</v>
      </c>
    </row>
    <row r="66" spans="1:18" s="4" customFormat="1" ht="51" x14ac:dyDescent="0.2">
      <c r="A66" s="63" t="s">
        <v>252</v>
      </c>
      <c r="B66" s="68" t="s">
        <v>255</v>
      </c>
      <c r="C66" s="34">
        <f t="shared" si="27"/>
        <v>0</v>
      </c>
      <c r="D66" s="66">
        <v>0</v>
      </c>
      <c r="E66" s="66">
        <v>0</v>
      </c>
      <c r="F66" s="34">
        <f t="shared" si="31"/>
        <v>0</v>
      </c>
      <c r="G66" s="66">
        <v>0</v>
      </c>
      <c r="H66" s="66">
        <v>0</v>
      </c>
      <c r="I66" s="34">
        <f t="shared" si="32"/>
        <v>0</v>
      </c>
      <c r="J66" s="34"/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132" t="str">
        <f t="shared" si="3"/>
        <v>ok</v>
      </c>
      <c r="Q66" s="65" t="s">
        <v>227</v>
      </c>
      <c r="R66" s="67" t="s">
        <v>273</v>
      </c>
    </row>
    <row r="67" spans="1:18" s="4" customFormat="1" ht="51" x14ac:dyDescent="0.2">
      <c r="A67" s="63" t="s">
        <v>253</v>
      </c>
      <c r="B67" s="68" t="s">
        <v>256</v>
      </c>
      <c r="C67" s="34">
        <f t="shared" si="27"/>
        <v>0</v>
      </c>
      <c r="D67" s="66">
        <v>0</v>
      </c>
      <c r="E67" s="66">
        <v>0</v>
      </c>
      <c r="F67" s="34">
        <f t="shared" si="31"/>
        <v>0</v>
      </c>
      <c r="G67" s="66">
        <v>0</v>
      </c>
      <c r="H67" s="66">
        <v>0</v>
      </c>
      <c r="I67" s="34">
        <f t="shared" si="32"/>
        <v>0</v>
      </c>
      <c r="J67" s="34"/>
      <c r="K67" s="66">
        <v>0</v>
      </c>
      <c r="L67" s="66">
        <v>0</v>
      </c>
      <c r="M67" s="66">
        <v>0</v>
      </c>
      <c r="N67" s="66">
        <v>0</v>
      </c>
      <c r="O67" s="66">
        <v>0</v>
      </c>
      <c r="P67" s="132" t="str">
        <f t="shared" si="3"/>
        <v>ok</v>
      </c>
      <c r="Q67" s="139" t="s">
        <v>227</v>
      </c>
      <c r="R67" s="67" t="s">
        <v>256</v>
      </c>
    </row>
    <row r="68" spans="1:18" s="4" customFormat="1" ht="38.25" x14ac:dyDescent="0.2">
      <c r="A68" s="63" t="s">
        <v>254</v>
      </c>
      <c r="B68" s="68" t="s">
        <v>257</v>
      </c>
      <c r="C68" s="34">
        <f t="shared" si="27"/>
        <v>0</v>
      </c>
      <c r="D68" s="66">
        <v>0</v>
      </c>
      <c r="E68" s="66">
        <v>0</v>
      </c>
      <c r="F68" s="34">
        <f t="shared" si="31"/>
        <v>0</v>
      </c>
      <c r="G68" s="66">
        <v>0</v>
      </c>
      <c r="H68" s="66">
        <v>0</v>
      </c>
      <c r="I68" s="34">
        <f t="shared" si="32"/>
        <v>0</v>
      </c>
      <c r="J68" s="34"/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132" t="str">
        <f t="shared" si="3"/>
        <v>ok</v>
      </c>
      <c r="Q68" s="67" t="s">
        <v>228</v>
      </c>
      <c r="R68" s="67" t="s">
        <v>264</v>
      </c>
    </row>
    <row r="69" spans="1:18" s="4" customFormat="1" ht="38.25" x14ac:dyDescent="0.2">
      <c r="A69" s="63" t="s">
        <v>259</v>
      </c>
      <c r="B69" s="68" t="s">
        <v>258</v>
      </c>
      <c r="C69" s="34">
        <f t="shared" si="27"/>
        <v>0</v>
      </c>
      <c r="D69" s="66">
        <v>0</v>
      </c>
      <c r="E69" s="66">
        <v>0</v>
      </c>
      <c r="F69" s="34">
        <f t="shared" si="31"/>
        <v>0</v>
      </c>
      <c r="G69" s="66">
        <v>0</v>
      </c>
      <c r="H69" s="66">
        <v>0</v>
      </c>
      <c r="I69" s="34">
        <f t="shared" si="32"/>
        <v>0</v>
      </c>
      <c r="J69" s="34"/>
      <c r="K69" s="66">
        <v>0</v>
      </c>
      <c r="L69" s="66">
        <v>0</v>
      </c>
      <c r="M69" s="66">
        <v>0</v>
      </c>
      <c r="N69" s="66">
        <v>0</v>
      </c>
      <c r="O69" s="66">
        <v>0</v>
      </c>
      <c r="P69" s="132" t="str">
        <f t="shared" si="3"/>
        <v>ok</v>
      </c>
      <c r="Q69" s="67" t="s">
        <v>206</v>
      </c>
      <c r="R69" s="67" t="s">
        <v>258</v>
      </c>
    </row>
    <row r="70" spans="1:18" s="4" customFormat="1" x14ac:dyDescent="0.2">
      <c r="A70" s="140" t="s">
        <v>343</v>
      </c>
      <c r="B70" s="68" t="s">
        <v>265</v>
      </c>
      <c r="C70" s="34">
        <f t="shared" si="27"/>
        <v>0</v>
      </c>
      <c r="D70" s="34">
        <f t="shared" ref="D70:E70" si="33">D71+D72+D73+D74+D75+D76+D77</f>
        <v>0</v>
      </c>
      <c r="E70" s="34">
        <f t="shared" si="33"/>
        <v>0</v>
      </c>
      <c r="F70" s="34">
        <f t="shared" si="31"/>
        <v>0</v>
      </c>
      <c r="G70" s="34">
        <f t="shared" ref="G70:H70" si="34">G71+G72+G73+G74+G75+G76+G77</f>
        <v>0</v>
      </c>
      <c r="H70" s="34">
        <f t="shared" si="34"/>
        <v>0</v>
      </c>
      <c r="I70" s="34">
        <f>G70+H70</f>
        <v>0</v>
      </c>
      <c r="J70" s="34"/>
      <c r="K70" s="34">
        <f t="shared" ref="K70:O70" si="35">K71+K72+K73+K74+K75+K76+K77</f>
        <v>0</v>
      </c>
      <c r="L70" s="34">
        <f t="shared" si="35"/>
        <v>0</v>
      </c>
      <c r="M70" s="34">
        <f t="shared" si="35"/>
        <v>0</v>
      </c>
      <c r="N70" s="34">
        <f t="shared" si="35"/>
        <v>0</v>
      </c>
      <c r="O70" s="34">
        <f t="shared" si="35"/>
        <v>0</v>
      </c>
      <c r="P70" s="132" t="str">
        <f t="shared" si="3"/>
        <v>ok</v>
      </c>
      <c r="Q70" s="67"/>
      <c r="R70" s="67"/>
    </row>
    <row r="71" spans="1:18" s="4" customFormat="1" ht="63.75" x14ac:dyDescent="0.2">
      <c r="A71" s="63" t="s">
        <v>266</v>
      </c>
      <c r="B71" s="68" t="s">
        <v>280</v>
      </c>
      <c r="C71" s="34">
        <f t="shared" si="27"/>
        <v>0</v>
      </c>
      <c r="D71" s="66">
        <v>0</v>
      </c>
      <c r="E71" s="66">
        <v>0</v>
      </c>
      <c r="F71" s="34">
        <f t="shared" si="31"/>
        <v>0</v>
      </c>
      <c r="G71" s="66">
        <v>0</v>
      </c>
      <c r="H71" s="66">
        <v>0</v>
      </c>
      <c r="I71" s="34">
        <f t="shared" ref="I71:I77" si="36">G71+H71</f>
        <v>0</v>
      </c>
      <c r="J71" s="34"/>
      <c r="K71" s="66">
        <v>0</v>
      </c>
      <c r="L71" s="66">
        <v>0</v>
      </c>
      <c r="M71" s="66">
        <v>0</v>
      </c>
      <c r="N71" s="66">
        <v>0</v>
      </c>
      <c r="O71" s="66">
        <v>0</v>
      </c>
      <c r="P71" s="132" t="str">
        <f t="shared" si="3"/>
        <v>ok</v>
      </c>
      <c r="Q71" s="67" t="s">
        <v>260</v>
      </c>
      <c r="R71" s="67" t="s">
        <v>279</v>
      </c>
    </row>
    <row r="72" spans="1:18" s="4" customFormat="1" ht="25.5" x14ac:dyDescent="0.2">
      <c r="A72" s="63" t="s">
        <v>267</v>
      </c>
      <c r="B72" s="68" t="s">
        <v>281</v>
      </c>
      <c r="C72" s="34">
        <f t="shared" si="27"/>
        <v>0</v>
      </c>
      <c r="D72" s="66">
        <v>0</v>
      </c>
      <c r="E72" s="66">
        <v>0</v>
      </c>
      <c r="F72" s="34">
        <f t="shared" si="31"/>
        <v>0</v>
      </c>
      <c r="G72" s="66">
        <v>0</v>
      </c>
      <c r="H72" s="66">
        <v>0</v>
      </c>
      <c r="I72" s="34">
        <f t="shared" si="36"/>
        <v>0</v>
      </c>
      <c r="J72" s="34"/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132" t="str">
        <f t="shared" si="3"/>
        <v>ok</v>
      </c>
      <c r="Q72" s="67" t="s">
        <v>262</v>
      </c>
      <c r="R72" s="67" t="s">
        <v>263</v>
      </c>
    </row>
    <row r="73" spans="1:18" s="4" customFormat="1" ht="38.25" x14ac:dyDescent="0.2">
      <c r="A73" s="63" t="s">
        <v>268</v>
      </c>
      <c r="B73" s="68" t="s">
        <v>275</v>
      </c>
      <c r="C73" s="34">
        <f t="shared" si="27"/>
        <v>0</v>
      </c>
      <c r="D73" s="66">
        <v>0</v>
      </c>
      <c r="E73" s="66">
        <v>0</v>
      </c>
      <c r="F73" s="34">
        <f t="shared" si="31"/>
        <v>0</v>
      </c>
      <c r="G73" s="66">
        <v>0</v>
      </c>
      <c r="H73" s="66">
        <v>0</v>
      </c>
      <c r="I73" s="34">
        <f t="shared" si="36"/>
        <v>0</v>
      </c>
      <c r="J73" s="34"/>
      <c r="K73" s="66">
        <v>0</v>
      </c>
      <c r="L73" s="66">
        <v>0</v>
      </c>
      <c r="M73" s="66">
        <v>0</v>
      </c>
      <c r="N73" s="66">
        <v>0</v>
      </c>
      <c r="O73" s="66">
        <v>0</v>
      </c>
      <c r="P73" s="132" t="str">
        <f t="shared" si="3"/>
        <v>ok</v>
      </c>
      <c r="Q73" s="67" t="s">
        <v>227</v>
      </c>
      <c r="R73" s="67" t="s">
        <v>275</v>
      </c>
    </row>
    <row r="74" spans="1:18" s="4" customFormat="1" ht="38.25" x14ac:dyDescent="0.2">
      <c r="A74" s="63" t="s">
        <v>269</v>
      </c>
      <c r="B74" s="68" t="s">
        <v>274</v>
      </c>
      <c r="C74" s="34">
        <f t="shared" si="27"/>
        <v>0</v>
      </c>
      <c r="D74" s="66">
        <v>0</v>
      </c>
      <c r="E74" s="66">
        <v>0</v>
      </c>
      <c r="F74" s="34">
        <f t="shared" si="31"/>
        <v>0</v>
      </c>
      <c r="G74" s="66">
        <v>0</v>
      </c>
      <c r="H74" s="66">
        <v>0</v>
      </c>
      <c r="I74" s="34">
        <f t="shared" si="36"/>
        <v>0</v>
      </c>
      <c r="J74" s="34"/>
      <c r="K74" s="66">
        <v>0</v>
      </c>
      <c r="L74" s="66">
        <v>0</v>
      </c>
      <c r="M74" s="66">
        <v>0</v>
      </c>
      <c r="N74" s="66">
        <v>0</v>
      </c>
      <c r="O74" s="66">
        <v>0</v>
      </c>
      <c r="P74" s="132" t="str">
        <f t="shared" si="3"/>
        <v>ok</v>
      </c>
      <c r="Q74" s="67" t="s">
        <v>227</v>
      </c>
      <c r="R74" s="67" t="s">
        <v>274</v>
      </c>
    </row>
    <row r="75" spans="1:18" s="4" customFormat="1" ht="63.75" x14ac:dyDescent="0.2">
      <c r="A75" s="63" t="s">
        <v>270</v>
      </c>
      <c r="B75" s="68" t="s">
        <v>278</v>
      </c>
      <c r="C75" s="34">
        <f t="shared" si="27"/>
        <v>0</v>
      </c>
      <c r="D75" s="66">
        <v>0</v>
      </c>
      <c r="E75" s="66">
        <v>0</v>
      </c>
      <c r="F75" s="34">
        <f t="shared" si="31"/>
        <v>0</v>
      </c>
      <c r="G75" s="66">
        <v>0</v>
      </c>
      <c r="H75" s="66">
        <v>0</v>
      </c>
      <c r="I75" s="34">
        <f t="shared" si="36"/>
        <v>0</v>
      </c>
      <c r="J75" s="34"/>
      <c r="K75" s="66">
        <v>0</v>
      </c>
      <c r="L75" s="66">
        <v>0</v>
      </c>
      <c r="M75" s="66">
        <v>0</v>
      </c>
      <c r="N75" s="66">
        <v>0</v>
      </c>
      <c r="O75" s="66">
        <v>0</v>
      </c>
      <c r="P75" s="132" t="str">
        <f t="shared" si="3"/>
        <v>ok</v>
      </c>
      <c r="Q75" s="67" t="s">
        <v>227</v>
      </c>
      <c r="R75" s="67" t="s">
        <v>278</v>
      </c>
    </row>
    <row r="76" spans="1:18" s="4" customFormat="1" ht="38.25" x14ac:dyDescent="0.2">
      <c r="A76" s="63" t="s">
        <v>271</v>
      </c>
      <c r="B76" s="68" t="s">
        <v>344</v>
      </c>
      <c r="C76" s="34">
        <f t="shared" si="27"/>
        <v>0</v>
      </c>
      <c r="D76" s="66">
        <v>0</v>
      </c>
      <c r="E76" s="66">
        <v>0</v>
      </c>
      <c r="F76" s="34">
        <f t="shared" si="31"/>
        <v>0</v>
      </c>
      <c r="G76" s="66">
        <v>0</v>
      </c>
      <c r="H76" s="66">
        <v>0</v>
      </c>
      <c r="I76" s="34">
        <f t="shared" si="36"/>
        <v>0</v>
      </c>
      <c r="J76" s="34"/>
      <c r="K76" s="66">
        <v>0</v>
      </c>
      <c r="L76" s="66">
        <v>0</v>
      </c>
      <c r="M76" s="66">
        <v>0</v>
      </c>
      <c r="N76" s="66">
        <v>0</v>
      </c>
      <c r="O76" s="66">
        <v>0</v>
      </c>
      <c r="P76" s="132" t="str">
        <f t="shared" si="3"/>
        <v>ok</v>
      </c>
      <c r="Q76" s="67" t="s">
        <v>228</v>
      </c>
      <c r="R76" s="67" t="s">
        <v>276</v>
      </c>
    </row>
    <row r="77" spans="1:18" s="4" customFormat="1" ht="38.25" x14ac:dyDescent="0.2">
      <c r="A77" s="63" t="s">
        <v>272</v>
      </c>
      <c r="B77" s="68" t="s">
        <v>345</v>
      </c>
      <c r="C77" s="34">
        <f t="shared" si="27"/>
        <v>0</v>
      </c>
      <c r="D77" s="66">
        <v>0</v>
      </c>
      <c r="E77" s="66">
        <v>0</v>
      </c>
      <c r="F77" s="34">
        <f t="shared" si="31"/>
        <v>0</v>
      </c>
      <c r="G77" s="66">
        <v>0</v>
      </c>
      <c r="H77" s="66">
        <v>0</v>
      </c>
      <c r="I77" s="34">
        <f t="shared" si="36"/>
        <v>0</v>
      </c>
      <c r="J77" s="34"/>
      <c r="K77" s="66">
        <v>0</v>
      </c>
      <c r="L77" s="66">
        <v>0</v>
      </c>
      <c r="M77" s="66">
        <v>0</v>
      </c>
      <c r="N77" s="66">
        <v>0</v>
      </c>
      <c r="O77" s="66">
        <v>0</v>
      </c>
      <c r="P77" s="132" t="str">
        <f t="shared" si="3"/>
        <v>ok</v>
      </c>
      <c r="Q77" s="67" t="s">
        <v>206</v>
      </c>
      <c r="R77" s="67" t="s">
        <v>277</v>
      </c>
    </row>
    <row r="78" spans="1:18" s="4" customFormat="1" x14ac:dyDescent="0.2">
      <c r="A78" s="140" t="s">
        <v>346</v>
      </c>
      <c r="B78" s="68" t="s">
        <v>282</v>
      </c>
      <c r="C78" s="34">
        <f t="shared" si="27"/>
        <v>0</v>
      </c>
      <c r="D78" s="34">
        <f>D79+D80+D81+D82</f>
        <v>0</v>
      </c>
      <c r="E78" s="34">
        <f>E79+E80+E81+E82</f>
        <v>0</v>
      </c>
      <c r="F78" s="34">
        <f t="shared" si="31"/>
        <v>0</v>
      </c>
      <c r="G78" s="34">
        <f>G79+G80+G81+G82</f>
        <v>0</v>
      </c>
      <c r="H78" s="34">
        <f>H79+H80+H81+H82</f>
        <v>0</v>
      </c>
      <c r="I78" s="34">
        <f>G78+H78</f>
        <v>0</v>
      </c>
      <c r="J78" s="34"/>
      <c r="K78" s="34">
        <f t="shared" ref="K78:O78" si="37">K79+K80+K81+K82</f>
        <v>0</v>
      </c>
      <c r="L78" s="34">
        <f t="shared" si="37"/>
        <v>0</v>
      </c>
      <c r="M78" s="34">
        <f t="shared" si="37"/>
        <v>0</v>
      </c>
      <c r="N78" s="34">
        <f t="shared" si="37"/>
        <v>0</v>
      </c>
      <c r="O78" s="34">
        <f t="shared" si="37"/>
        <v>0</v>
      </c>
      <c r="P78" s="132" t="str">
        <f t="shared" si="3"/>
        <v>ok</v>
      </c>
    </row>
    <row r="79" spans="1:18" s="4" customFormat="1" ht="25.5" x14ac:dyDescent="0.2">
      <c r="A79" s="63" t="s">
        <v>286</v>
      </c>
      <c r="B79" s="68" t="s">
        <v>290</v>
      </c>
      <c r="C79" s="34">
        <f t="shared" si="27"/>
        <v>0</v>
      </c>
      <c r="D79" s="66">
        <v>0</v>
      </c>
      <c r="E79" s="66">
        <v>0</v>
      </c>
      <c r="F79" s="34">
        <f t="shared" si="31"/>
        <v>0</v>
      </c>
      <c r="G79" s="66">
        <v>0</v>
      </c>
      <c r="H79" s="66">
        <v>0</v>
      </c>
      <c r="I79" s="34">
        <f t="shared" ref="I79:I80" si="38">G79+H79</f>
        <v>0</v>
      </c>
      <c r="J79" s="34"/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132" t="str">
        <f t="shared" si="3"/>
        <v>ok</v>
      </c>
      <c r="Q79" s="67" t="s">
        <v>260</v>
      </c>
      <c r="R79" s="67" t="s">
        <v>290</v>
      </c>
    </row>
    <row r="80" spans="1:18" s="4" customFormat="1" ht="25.5" x14ac:dyDescent="0.2">
      <c r="A80" s="63" t="s">
        <v>288</v>
      </c>
      <c r="B80" s="68" t="s">
        <v>283</v>
      </c>
      <c r="C80" s="34">
        <f t="shared" si="27"/>
        <v>0</v>
      </c>
      <c r="D80" s="66">
        <v>0</v>
      </c>
      <c r="E80" s="66">
        <v>0</v>
      </c>
      <c r="F80" s="34">
        <f t="shared" si="31"/>
        <v>0</v>
      </c>
      <c r="G80" s="66">
        <v>0</v>
      </c>
      <c r="H80" s="66">
        <v>0</v>
      </c>
      <c r="I80" s="34">
        <f t="shared" si="38"/>
        <v>0</v>
      </c>
      <c r="J80" s="34"/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132" t="str">
        <f t="shared" si="3"/>
        <v>ok</v>
      </c>
      <c r="Q80" s="67" t="s">
        <v>206</v>
      </c>
      <c r="R80" s="67" t="s">
        <v>283</v>
      </c>
    </row>
    <row r="81" spans="1:18" s="4" customFormat="1" x14ac:dyDescent="0.2">
      <c r="A81" s="63" t="s">
        <v>289</v>
      </c>
      <c r="B81" s="68" t="s">
        <v>284</v>
      </c>
      <c r="C81" s="34">
        <f t="shared" si="27"/>
        <v>0</v>
      </c>
      <c r="D81" s="66">
        <v>0</v>
      </c>
      <c r="E81" s="66">
        <v>0</v>
      </c>
      <c r="F81" s="34">
        <f t="shared" si="31"/>
        <v>0</v>
      </c>
      <c r="G81" s="66">
        <v>0</v>
      </c>
      <c r="H81" s="66">
        <v>0</v>
      </c>
      <c r="I81" s="34">
        <f>G81+H81</f>
        <v>0</v>
      </c>
      <c r="J81" s="34"/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132" t="str">
        <f t="shared" si="3"/>
        <v>ok</v>
      </c>
      <c r="Q81" s="67" t="s">
        <v>206</v>
      </c>
      <c r="R81" s="67" t="s">
        <v>284</v>
      </c>
    </row>
    <row r="82" spans="1:18" s="4" customFormat="1" x14ac:dyDescent="0.2">
      <c r="A82" s="63" t="s">
        <v>287</v>
      </c>
      <c r="B82" s="68" t="s">
        <v>285</v>
      </c>
      <c r="C82" s="34">
        <f t="shared" si="27"/>
        <v>0</v>
      </c>
      <c r="D82" s="66">
        <v>0</v>
      </c>
      <c r="E82" s="66">
        <v>0</v>
      </c>
      <c r="F82" s="34">
        <f t="shared" si="31"/>
        <v>0</v>
      </c>
      <c r="G82" s="66">
        <v>0</v>
      </c>
      <c r="H82" s="66">
        <v>0</v>
      </c>
      <c r="I82" s="34">
        <f>G82+H82</f>
        <v>0</v>
      </c>
      <c r="J82" s="34"/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132" t="str">
        <f t="shared" si="3"/>
        <v>ok</v>
      </c>
      <c r="Q82" s="67" t="s">
        <v>206</v>
      </c>
      <c r="R82" s="67" t="s">
        <v>291</v>
      </c>
    </row>
    <row r="83" spans="1:18" s="4" customFormat="1" x14ac:dyDescent="0.2">
      <c r="A83" s="140" t="s">
        <v>347</v>
      </c>
      <c r="B83" s="68" t="s">
        <v>292</v>
      </c>
      <c r="C83" s="34">
        <f t="shared" si="27"/>
        <v>0</v>
      </c>
      <c r="D83" s="34">
        <f>D84+D85+D86+D87</f>
        <v>0</v>
      </c>
      <c r="E83" s="34">
        <f>E84+E85+E86+E87</f>
        <v>0</v>
      </c>
      <c r="F83" s="34">
        <f t="shared" si="31"/>
        <v>0</v>
      </c>
      <c r="G83" s="34">
        <f t="shared" ref="G83:H83" si="39">G84+G85+G86+G87</f>
        <v>0</v>
      </c>
      <c r="H83" s="34">
        <f t="shared" si="39"/>
        <v>0</v>
      </c>
      <c r="I83" s="34">
        <f>G83+H83</f>
        <v>0</v>
      </c>
      <c r="J83" s="34"/>
      <c r="K83" s="34">
        <f>K84+K85+K86+K87</f>
        <v>0</v>
      </c>
      <c r="L83" s="34">
        <f t="shared" ref="L83:O83" si="40">L84+L85+L86+L87</f>
        <v>0</v>
      </c>
      <c r="M83" s="34">
        <f t="shared" si="40"/>
        <v>0</v>
      </c>
      <c r="N83" s="34">
        <f t="shared" si="40"/>
        <v>0</v>
      </c>
      <c r="O83" s="34">
        <f t="shared" si="40"/>
        <v>0</v>
      </c>
      <c r="P83" s="132" t="str">
        <f t="shared" si="3"/>
        <v>ok</v>
      </c>
      <c r="Q83" s="67"/>
      <c r="R83" s="67"/>
    </row>
    <row r="84" spans="1:18" s="4" customFormat="1" ht="25.5" x14ac:dyDescent="0.2">
      <c r="A84" s="63" t="s">
        <v>295</v>
      </c>
      <c r="B84" s="68" t="s">
        <v>290</v>
      </c>
      <c r="C84" s="34">
        <f t="shared" si="27"/>
        <v>0</v>
      </c>
      <c r="D84" s="66">
        <v>0</v>
      </c>
      <c r="E84" s="66">
        <v>0</v>
      </c>
      <c r="F84" s="34">
        <f t="shared" si="31"/>
        <v>0</v>
      </c>
      <c r="G84" s="66">
        <v>0</v>
      </c>
      <c r="H84" s="66">
        <v>0</v>
      </c>
      <c r="I84" s="34">
        <f>G84+H84</f>
        <v>0</v>
      </c>
      <c r="J84" s="34"/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132" t="str">
        <f t="shared" si="3"/>
        <v>ok</v>
      </c>
      <c r="Q84" s="67" t="s">
        <v>260</v>
      </c>
      <c r="R84" s="67" t="s">
        <v>348</v>
      </c>
    </row>
    <row r="85" spans="1:18" s="4" customFormat="1" ht="38.25" x14ac:dyDescent="0.2">
      <c r="A85" s="63" t="s">
        <v>296</v>
      </c>
      <c r="B85" s="68" t="s">
        <v>293</v>
      </c>
      <c r="C85" s="34">
        <f t="shared" si="27"/>
        <v>0</v>
      </c>
      <c r="D85" s="66">
        <v>0</v>
      </c>
      <c r="E85" s="66">
        <v>0</v>
      </c>
      <c r="F85" s="34">
        <f>D85+E85</f>
        <v>0</v>
      </c>
      <c r="G85" s="66">
        <v>0</v>
      </c>
      <c r="H85" s="66">
        <v>0</v>
      </c>
      <c r="I85" s="34">
        <f>G85+H85</f>
        <v>0</v>
      </c>
      <c r="J85" s="34"/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132" t="str">
        <f t="shared" si="3"/>
        <v>ok</v>
      </c>
      <c r="Q85" s="67" t="s">
        <v>206</v>
      </c>
      <c r="R85" s="67" t="s">
        <v>293</v>
      </c>
    </row>
    <row r="86" spans="1:18" s="4" customFormat="1" ht="51" x14ac:dyDescent="0.2">
      <c r="A86" s="63" t="s">
        <v>297</v>
      </c>
      <c r="B86" s="68" t="s">
        <v>294</v>
      </c>
      <c r="C86" s="34">
        <f t="shared" si="27"/>
        <v>0</v>
      </c>
      <c r="D86" s="66">
        <v>0</v>
      </c>
      <c r="E86" s="66">
        <v>0</v>
      </c>
      <c r="F86" s="34">
        <f t="shared" si="31"/>
        <v>0</v>
      </c>
      <c r="G86" s="66">
        <v>0</v>
      </c>
      <c r="H86" s="66">
        <v>0</v>
      </c>
      <c r="I86" s="34">
        <f t="shared" ref="I86:I87" si="41">G86+H86</f>
        <v>0</v>
      </c>
      <c r="J86" s="34"/>
      <c r="K86" s="66">
        <v>0</v>
      </c>
      <c r="L86" s="66">
        <v>0</v>
      </c>
      <c r="M86" s="66">
        <v>0</v>
      </c>
      <c r="N86" s="66">
        <v>0</v>
      </c>
      <c r="O86" s="66">
        <v>0</v>
      </c>
      <c r="P86" s="132" t="str">
        <f t="shared" si="3"/>
        <v>ok</v>
      </c>
      <c r="Q86" s="67" t="s">
        <v>227</v>
      </c>
      <c r="R86" s="67" t="s">
        <v>294</v>
      </c>
    </row>
    <row r="87" spans="1:18" s="4" customFormat="1" ht="63.75" x14ac:dyDescent="0.2">
      <c r="A87" s="63" t="s">
        <v>349</v>
      </c>
      <c r="B87" s="68" t="s">
        <v>350</v>
      </c>
      <c r="C87" s="34">
        <f t="shared" si="27"/>
        <v>0</v>
      </c>
      <c r="D87" s="66">
        <v>0</v>
      </c>
      <c r="E87" s="66">
        <v>0</v>
      </c>
      <c r="F87" s="34">
        <f t="shared" si="31"/>
        <v>0</v>
      </c>
      <c r="G87" s="66">
        <v>0</v>
      </c>
      <c r="H87" s="66">
        <v>0</v>
      </c>
      <c r="I87" s="34">
        <f t="shared" si="41"/>
        <v>0</v>
      </c>
      <c r="J87" s="34"/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132" t="str">
        <f t="shared" si="3"/>
        <v>ok</v>
      </c>
      <c r="Q87" s="67" t="s">
        <v>227</v>
      </c>
      <c r="R87" s="67" t="s">
        <v>351</v>
      </c>
    </row>
    <row r="88" spans="1:18" s="4" customFormat="1" x14ac:dyDescent="0.2">
      <c r="A88" s="140"/>
      <c r="B88" s="68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132"/>
      <c r="Q88" s="67"/>
      <c r="R88" s="67"/>
    </row>
    <row r="89" spans="1:18" s="4" customFormat="1" x14ac:dyDescent="0.2">
      <c r="A89" s="41"/>
      <c r="B89" s="69" t="s">
        <v>164</v>
      </c>
      <c r="C89" s="34">
        <v>0</v>
      </c>
      <c r="D89" s="34"/>
      <c r="E89" s="34"/>
      <c r="F89" s="34">
        <f>F83+F78+F70+F62</f>
        <v>0</v>
      </c>
      <c r="G89" s="34"/>
      <c r="H89" s="34"/>
      <c r="I89" s="34">
        <f>I83+I78+I70+I62</f>
        <v>0</v>
      </c>
      <c r="J89" s="34"/>
      <c r="K89" s="34">
        <f>K83+K78+K70+K62</f>
        <v>0</v>
      </c>
      <c r="L89" s="34">
        <f>L83+L78+L70+L62</f>
        <v>0</v>
      </c>
      <c r="M89" s="34">
        <f>M83+M78+M70+M62</f>
        <v>0</v>
      </c>
      <c r="N89" s="34">
        <f>N83+N78+N70+N62</f>
        <v>0</v>
      </c>
      <c r="O89" s="34">
        <f>O83+O78+O70+O62</f>
        <v>0</v>
      </c>
      <c r="P89" s="132" t="str">
        <f t="shared" si="3"/>
        <v>ok</v>
      </c>
      <c r="Q89" s="23"/>
    </row>
    <row r="90" spans="1:18" s="4" customFormat="1" ht="15.75" thickBot="1" x14ac:dyDescent="0.25">
      <c r="A90" s="138">
        <v>8</v>
      </c>
      <c r="B90" s="190" t="s">
        <v>354</v>
      </c>
      <c r="C90" s="190"/>
      <c r="D90" s="190"/>
      <c r="E90" s="190"/>
      <c r="F90" s="190"/>
      <c r="G90" s="190"/>
      <c r="H90" s="190"/>
      <c r="I90" s="190"/>
      <c r="J90" s="190"/>
      <c r="K90" s="190"/>
      <c r="L90" s="190"/>
      <c r="M90" s="190"/>
      <c r="N90" s="190"/>
      <c r="O90" s="190"/>
      <c r="P90" s="132"/>
      <c r="Q90" s="23"/>
    </row>
    <row r="91" spans="1:18" s="4" customFormat="1" ht="15" customHeight="1" thickTop="1" x14ac:dyDescent="0.2">
      <c r="A91" s="63" t="s">
        <v>355</v>
      </c>
      <c r="B91" s="33" t="s">
        <v>299</v>
      </c>
      <c r="C91" s="34">
        <f t="shared" ref="C91:C93" si="42">F91+I91</f>
        <v>0</v>
      </c>
      <c r="D91" s="66">
        <v>0</v>
      </c>
      <c r="E91" s="66">
        <v>0</v>
      </c>
      <c r="F91" s="34">
        <f>D91+E91</f>
        <v>0</v>
      </c>
      <c r="G91" s="66">
        <v>0</v>
      </c>
      <c r="H91" s="66">
        <v>0</v>
      </c>
      <c r="I91" s="34">
        <f t="shared" ref="I91:I102" si="43">G91+H91</f>
        <v>0</v>
      </c>
      <c r="J91" s="34"/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132" t="str">
        <f t="shared" ref="P91:P94" si="44">IF(C91=SUM(K91:O91),"ok","Eroare")</f>
        <v>ok</v>
      </c>
      <c r="Q91" s="65" t="s">
        <v>217</v>
      </c>
      <c r="R91" s="67" t="s">
        <v>218</v>
      </c>
    </row>
    <row r="92" spans="1:18" s="4" customFormat="1" ht="15" customHeight="1" x14ac:dyDescent="0.2">
      <c r="A92" s="63" t="s">
        <v>352</v>
      </c>
      <c r="B92" s="33" t="s">
        <v>305</v>
      </c>
      <c r="C92" s="34">
        <f t="shared" si="42"/>
        <v>0</v>
      </c>
      <c r="D92" s="66">
        <v>0</v>
      </c>
      <c r="E92" s="66">
        <v>0</v>
      </c>
      <c r="F92" s="34">
        <f t="shared" ref="F92:F102" si="45">D92+E92</f>
        <v>0</v>
      </c>
      <c r="G92" s="66">
        <v>0</v>
      </c>
      <c r="H92" s="66">
        <v>0</v>
      </c>
      <c r="I92" s="34">
        <f t="shared" si="43"/>
        <v>0</v>
      </c>
      <c r="J92" s="34"/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132" t="str">
        <f t="shared" si="44"/>
        <v>ok</v>
      </c>
      <c r="Q92" s="65" t="s">
        <v>217</v>
      </c>
      <c r="R92" s="67" t="s">
        <v>218</v>
      </c>
    </row>
    <row r="93" spans="1:18" s="4" customFormat="1" ht="22.5" customHeight="1" x14ac:dyDescent="0.2">
      <c r="A93" s="63" t="s">
        <v>356</v>
      </c>
      <c r="B93" s="68" t="s">
        <v>350</v>
      </c>
      <c r="C93" s="34">
        <f t="shared" si="42"/>
        <v>0</v>
      </c>
      <c r="D93" s="66">
        <v>0</v>
      </c>
      <c r="E93" s="66">
        <v>0</v>
      </c>
      <c r="F93" s="34">
        <f t="shared" si="45"/>
        <v>0</v>
      </c>
      <c r="G93" s="66">
        <v>0</v>
      </c>
      <c r="H93" s="66">
        <v>0</v>
      </c>
      <c r="I93" s="34">
        <f t="shared" si="43"/>
        <v>0</v>
      </c>
      <c r="J93" s="34"/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132" t="str">
        <f t="shared" si="44"/>
        <v>ok</v>
      </c>
      <c r="Q93" s="65" t="s">
        <v>217</v>
      </c>
      <c r="R93" s="67" t="s">
        <v>218</v>
      </c>
    </row>
    <row r="94" spans="1:18" s="4" customFormat="1" ht="15" customHeight="1" x14ac:dyDescent="0.2">
      <c r="A94" s="63" t="s">
        <v>357</v>
      </c>
      <c r="B94" s="33" t="s">
        <v>306</v>
      </c>
      <c r="C94" s="34">
        <f>F94+I94</f>
        <v>0</v>
      </c>
      <c r="D94" s="66">
        <v>0</v>
      </c>
      <c r="E94" s="66">
        <v>0</v>
      </c>
      <c r="F94" s="34">
        <f t="shared" si="45"/>
        <v>0</v>
      </c>
      <c r="G94" s="66">
        <v>0</v>
      </c>
      <c r="H94" s="66">
        <v>0</v>
      </c>
      <c r="I94" s="34">
        <f t="shared" si="43"/>
        <v>0</v>
      </c>
      <c r="J94" s="34"/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132" t="str">
        <f t="shared" si="44"/>
        <v>ok</v>
      </c>
      <c r="Q94" s="65" t="s">
        <v>217</v>
      </c>
      <c r="R94" s="67" t="s">
        <v>218</v>
      </c>
    </row>
    <row r="95" spans="1:18" s="4" customFormat="1" ht="15" customHeight="1" x14ac:dyDescent="0.2">
      <c r="A95" s="63" t="s">
        <v>358</v>
      </c>
      <c r="B95" s="33" t="s">
        <v>162</v>
      </c>
      <c r="C95" s="34">
        <f t="shared" ref="C95:C103" si="46">F95+I95</f>
        <v>0</v>
      </c>
      <c r="D95" s="66">
        <v>0</v>
      </c>
      <c r="E95" s="66">
        <v>0</v>
      </c>
      <c r="F95" s="34">
        <f t="shared" si="45"/>
        <v>0</v>
      </c>
      <c r="G95" s="66">
        <v>0</v>
      </c>
      <c r="H95" s="66">
        <v>0</v>
      </c>
      <c r="I95" s="34">
        <f t="shared" si="43"/>
        <v>0</v>
      </c>
      <c r="J95" s="34"/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132"/>
      <c r="Q95" s="65" t="s">
        <v>217</v>
      </c>
      <c r="R95" s="67" t="s">
        <v>218</v>
      </c>
    </row>
    <row r="96" spans="1:18" s="4" customFormat="1" ht="15" customHeight="1" x14ac:dyDescent="0.2">
      <c r="A96" s="63" t="s">
        <v>359</v>
      </c>
      <c r="B96" s="33" t="s">
        <v>300</v>
      </c>
      <c r="C96" s="34">
        <f t="shared" si="46"/>
        <v>0</v>
      </c>
      <c r="D96" s="66">
        <v>0</v>
      </c>
      <c r="E96" s="66">
        <v>0</v>
      </c>
      <c r="F96" s="34">
        <f t="shared" si="45"/>
        <v>0</v>
      </c>
      <c r="G96" s="66">
        <v>0</v>
      </c>
      <c r="H96" s="66">
        <v>0</v>
      </c>
      <c r="I96" s="34">
        <f t="shared" si="43"/>
        <v>0</v>
      </c>
      <c r="J96" s="34"/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132" t="str">
        <f t="shared" ref="P96:P102" si="47">IF(C96=SUM(K96:O96),"ok","Eroare")</f>
        <v>ok</v>
      </c>
      <c r="Q96" s="65" t="s">
        <v>217</v>
      </c>
      <c r="R96" s="67" t="s">
        <v>218</v>
      </c>
    </row>
    <row r="97" spans="1:19" s="4" customFormat="1" ht="15" customHeight="1" x14ac:dyDescent="0.2">
      <c r="A97" s="63" t="s">
        <v>360</v>
      </c>
      <c r="B97" s="33" t="s">
        <v>301</v>
      </c>
      <c r="C97" s="34">
        <f t="shared" si="46"/>
        <v>0</v>
      </c>
      <c r="D97" s="66">
        <v>0</v>
      </c>
      <c r="E97" s="66">
        <v>0</v>
      </c>
      <c r="F97" s="34">
        <f t="shared" si="45"/>
        <v>0</v>
      </c>
      <c r="G97" s="66">
        <v>0</v>
      </c>
      <c r="H97" s="66">
        <v>0</v>
      </c>
      <c r="I97" s="34">
        <f t="shared" si="43"/>
        <v>0</v>
      </c>
      <c r="J97" s="34"/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132" t="str">
        <f t="shared" si="47"/>
        <v>ok</v>
      </c>
      <c r="Q97" s="65" t="s">
        <v>217</v>
      </c>
      <c r="R97" s="67" t="s">
        <v>218</v>
      </c>
    </row>
    <row r="98" spans="1:19" s="4" customFormat="1" ht="15" customHeight="1" x14ac:dyDescent="0.2">
      <c r="A98" s="63" t="s">
        <v>361</v>
      </c>
      <c r="B98" s="33" t="s">
        <v>302</v>
      </c>
      <c r="C98" s="34">
        <f t="shared" si="46"/>
        <v>0</v>
      </c>
      <c r="D98" s="66">
        <v>0</v>
      </c>
      <c r="E98" s="66">
        <v>0</v>
      </c>
      <c r="F98" s="34">
        <f t="shared" si="45"/>
        <v>0</v>
      </c>
      <c r="G98" s="66">
        <v>0</v>
      </c>
      <c r="H98" s="66">
        <v>0</v>
      </c>
      <c r="I98" s="34">
        <f t="shared" si="43"/>
        <v>0</v>
      </c>
      <c r="J98" s="34"/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132" t="str">
        <f t="shared" si="47"/>
        <v>ok</v>
      </c>
      <c r="Q98" s="65" t="s">
        <v>217</v>
      </c>
      <c r="R98" s="67" t="s">
        <v>367</v>
      </c>
    </row>
    <row r="99" spans="1:19" s="4" customFormat="1" ht="15" customHeight="1" x14ac:dyDescent="0.2">
      <c r="A99" s="63" t="s">
        <v>362</v>
      </c>
      <c r="B99" s="33" t="s">
        <v>303</v>
      </c>
      <c r="C99" s="34">
        <f t="shared" si="46"/>
        <v>0</v>
      </c>
      <c r="D99" s="66">
        <v>0</v>
      </c>
      <c r="E99" s="66">
        <v>0</v>
      </c>
      <c r="F99" s="34">
        <f t="shared" si="45"/>
        <v>0</v>
      </c>
      <c r="G99" s="66">
        <v>0</v>
      </c>
      <c r="H99" s="66">
        <v>0</v>
      </c>
      <c r="I99" s="34">
        <f t="shared" si="43"/>
        <v>0</v>
      </c>
      <c r="J99" s="34"/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132" t="str">
        <f t="shared" si="47"/>
        <v>ok</v>
      </c>
      <c r="Q99" s="65" t="s">
        <v>217</v>
      </c>
      <c r="R99" s="67" t="s">
        <v>368</v>
      </c>
    </row>
    <row r="100" spans="1:19" s="4" customFormat="1" ht="15" customHeight="1" x14ac:dyDescent="0.2">
      <c r="A100" s="63" t="s">
        <v>363</v>
      </c>
      <c r="B100" s="33" t="s">
        <v>304</v>
      </c>
      <c r="C100" s="34">
        <f t="shared" si="46"/>
        <v>0</v>
      </c>
      <c r="D100" s="66">
        <v>0</v>
      </c>
      <c r="E100" s="66">
        <v>0</v>
      </c>
      <c r="F100" s="34">
        <f t="shared" si="45"/>
        <v>0</v>
      </c>
      <c r="G100" s="66">
        <v>0</v>
      </c>
      <c r="H100" s="66">
        <v>0</v>
      </c>
      <c r="I100" s="34">
        <f t="shared" si="43"/>
        <v>0</v>
      </c>
      <c r="J100" s="34"/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132" t="str">
        <f t="shared" si="47"/>
        <v>ok</v>
      </c>
      <c r="Q100" s="65" t="s">
        <v>217</v>
      </c>
      <c r="R100" s="67" t="s">
        <v>369</v>
      </c>
    </row>
    <row r="101" spans="1:19" s="4" customFormat="1" ht="15" customHeight="1" x14ac:dyDescent="0.2">
      <c r="A101" s="63" t="s">
        <v>364</v>
      </c>
      <c r="B101" s="33" t="s">
        <v>366</v>
      </c>
      <c r="C101" s="34">
        <f t="shared" si="46"/>
        <v>0</v>
      </c>
      <c r="D101" s="66">
        <v>0</v>
      </c>
      <c r="E101" s="66">
        <v>0</v>
      </c>
      <c r="F101" s="34">
        <f t="shared" si="45"/>
        <v>0</v>
      </c>
      <c r="G101" s="66">
        <v>0</v>
      </c>
      <c r="H101" s="66">
        <v>0</v>
      </c>
      <c r="I101" s="34">
        <f t="shared" si="43"/>
        <v>0</v>
      </c>
      <c r="J101" s="34"/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132" t="str">
        <f t="shared" si="47"/>
        <v>ok</v>
      </c>
      <c r="Q101" s="65" t="s">
        <v>217</v>
      </c>
      <c r="R101" s="67" t="s">
        <v>370</v>
      </c>
    </row>
    <row r="102" spans="1:19" s="4" customFormat="1" ht="15" customHeight="1" x14ac:dyDescent="0.2">
      <c r="A102" s="63" t="s">
        <v>365</v>
      </c>
      <c r="B102" s="33" t="s">
        <v>353</v>
      </c>
      <c r="C102" s="34">
        <f t="shared" si="46"/>
        <v>0</v>
      </c>
      <c r="D102" s="66">
        <v>0</v>
      </c>
      <c r="E102" s="66">
        <v>0</v>
      </c>
      <c r="F102" s="34">
        <f t="shared" si="45"/>
        <v>0</v>
      </c>
      <c r="G102" s="66">
        <v>0</v>
      </c>
      <c r="H102" s="66">
        <v>0</v>
      </c>
      <c r="I102" s="34">
        <f t="shared" si="43"/>
        <v>0</v>
      </c>
      <c r="J102" s="34"/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132" t="str">
        <f t="shared" si="47"/>
        <v>ok</v>
      </c>
      <c r="Q102" s="65" t="s">
        <v>217</v>
      </c>
      <c r="R102" s="67" t="s">
        <v>371</v>
      </c>
    </row>
    <row r="103" spans="1:19" s="4" customFormat="1" ht="15" customHeight="1" x14ac:dyDescent="0.2">
      <c r="A103" s="41"/>
      <c r="B103" s="33" t="s">
        <v>298</v>
      </c>
      <c r="C103" s="34">
        <f t="shared" si="46"/>
        <v>0</v>
      </c>
      <c r="D103" s="34"/>
      <c r="E103" s="34"/>
      <c r="F103" s="34">
        <f>SUM(F91:F102)</f>
        <v>0</v>
      </c>
      <c r="G103" s="34"/>
      <c r="H103" s="34"/>
      <c r="I103" s="34">
        <f>SUM(I91:I102)</f>
        <v>0</v>
      </c>
      <c r="J103" s="34"/>
      <c r="K103" s="34">
        <f>SUM(K91:K102)</f>
        <v>0</v>
      </c>
      <c r="L103" s="34">
        <f>SUM(L91:L102)</f>
        <v>0</v>
      </c>
      <c r="M103" s="34">
        <f>SUM(M91:M102)</f>
        <v>0</v>
      </c>
      <c r="N103" s="34">
        <f>SUM(N91:N102)</f>
        <v>0</v>
      </c>
      <c r="O103" s="34">
        <f>SUM(O91:O102)</f>
        <v>0</v>
      </c>
      <c r="P103" s="132" t="str">
        <f t="shared" si="3"/>
        <v>ok</v>
      </c>
      <c r="Q103" s="23"/>
    </row>
    <row r="104" spans="1:19" s="4" customFormat="1" ht="15.75" thickBot="1" x14ac:dyDescent="0.25">
      <c r="A104" s="41"/>
      <c r="B104" s="144" t="s">
        <v>165</v>
      </c>
      <c r="C104" s="145">
        <f>F104+I104</f>
        <v>0</v>
      </c>
      <c r="D104" s="145"/>
      <c r="E104" s="145"/>
      <c r="F104" s="146">
        <f>F103+F89+F60+F57+F45+F34+F15+F12</f>
        <v>0</v>
      </c>
      <c r="G104" s="145"/>
      <c r="H104" s="145"/>
      <c r="I104" s="146">
        <f>I103+I89+I60+I57+I45+I34+I15+I12</f>
        <v>0</v>
      </c>
      <c r="J104" s="145"/>
      <c r="K104" s="146">
        <f>K103+K89+K60+K57+K45+K34+K15+K12</f>
        <v>0</v>
      </c>
      <c r="L104" s="146">
        <f>L103+L89+L60+L57+L45+L34+L15+L12</f>
        <v>0</v>
      </c>
      <c r="M104" s="146">
        <f>M103+M89+M60+M57+M45+M34+M15+M12</f>
        <v>0</v>
      </c>
      <c r="N104" s="146">
        <f>N103+N89+N60+N57+N45+N34+N15+N12</f>
        <v>0</v>
      </c>
      <c r="O104" s="146">
        <f>O103+O89+O60+O57+O45+O34+O15+O12</f>
        <v>0</v>
      </c>
      <c r="P104" s="132" t="str">
        <f t="shared" si="3"/>
        <v>ok</v>
      </c>
      <c r="Q104" s="23"/>
      <c r="S104" s="26"/>
    </row>
    <row r="105" spans="1:19" s="27" customFormat="1" ht="17.25" thickTop="1" x14ac:dyDescent="0.2">
      <c r="A105" s="41"/>
      <c r="B105" s="70" t="s">
        <v>19</v>
      </c>
      <c r="C105" s="34"/>
      <c r="D105" s="34"/>
      <c r="E105" s="34"/>
      <c r="F105" s="34"/>
      <c r="G105" s="34"/>
      <c r="H105" s="34"/>
      <c r="I105" s="34"/>
      <c r="J105" s="34"/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132" t="str">
        <f t="shared" si="3"/>
        <v>ok</v>
      </c>
      <c r="Q105" s="23"/>
      <c r="S105" s="28"/>
    </row>
    <row r="106" spans="1:19" s="27" customFormat="1" ht="15" customHeight="1" x14ac:dyDescent="0.2">
      <c r="A106" s="41"/>
      <c r="B106" s="70" t="s">
        <v>20</v>
      </c>
      <c r="C106" s="34"/>
      <c r="D106" s="34"/>
      <c r="E106" s="34"/>
      <c r="F106" s="34"/>
      <c r="G106" s="34"/>
      <c r="H106" s="34"/>
      <c r="I106" s="34"/>
      <c r="J106" s="34"/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132" t="str">
        <f t="shared" si="3"/>
        <v>ok</v>
      </c>
      <c r="Q106" s="23"/>
    </row>
    <row r="107" spans="1:19" s="3" customFormat="1" x14ac:dyDescent="0.25">
      <c r="A107" s="29"/>
      <c r="B107" s="30" t="s">
        <v>21</v>
      </c>
      <c r="C107" s="31"/>
      <c r="D107" s="31"/>
      <c r="E107" s="31"/>
      <c r="F107" s="31"/>
      <c r="G107" s="31"/>
      <c r="H107" s="31"/>
      <c r="I107" s="31"/>
      <c r="J107" s="31"/>
      <c r="K107" s="32" t="e">
        <f>K105/$F$104</f>
        <v>#DIV/0!</v>
      </c>
      <c r="L107" s="32" t="e">
        <f>L105/$F$104</f>
        <v>#DIV/0!</v>
      </c>
      <c r="M107" s="32" t="e">
        <f>M105/$F$104</f>
        <v>#DIV/0!</v>
      </c>
      <c r="N107" s="32" t="e">
        <f>N105/$F$104</f>
        <v>#DIV/0!</v>
      </c>
      <c r="O107" s="32" t="e">
        <f>O105/$F$104</f>
        <v>#DIV/0!</v>
      </c>
      <c r="P107" s="132"/>
      <c r="Q107" s="23"/>
    </row>
    <row r="108" spans="1:19" s="3" customFormat="1" x14ac:dyDescent="0.2">
      <c r="A108" s="29"/>
      <c r="B108" s="33"/>
      <c r="C108" s="34"/>
      <c r="D108" s="34"/>
      <c r="E108" s="34"/>
      <c r="F108" s="34"/>
      <c r="G108" s="34"/>
      <c r="H108" s="34"/>
      <c r="I108" s="34"/>
      <c r="J108" s="34"/>
      <c r="K108" s="2"/>
      <c r="L108" s="2"/>
      <c r="M108" s="2"/>
      <c r="N108" s="2"/>
      <c r="O108" s="2"/>
      <c r="P108" s="132"/>
      <c r="Q108" s="23"/>
    </row>
    <row r="109" spans="1:19" s="35" customFormat="1" ht="12.75" x14ac:dyDescent="0.2">
      <c r="A109" s="29"/>
      <c r="B109" s="33"/>
      <c r="C109" s="34"/>
      <c r="D109" s="34"/>
      <c r="E109" s="34"/>
      <c r="F109" s="34"/>
      <c r="G109" s="34"/>
      <c r="H109" s="34"/>
      <c r="I109" s="34"/>
      <c r="J109" s="34"/>
      <c r="K109" s="2"/>
      <c r="L109" s="2"/>
      <c r="M109" s="2"/>
      <c r="N109" s="2"/>
      <c r="O109" s="2"/>
      <c r="P109" s="132"/>
      <c r="Q109" s="23"/>
    </row>
    <row r="110" spans="1:19" s="35" customFormat="1" ht="15.75" x14ac:dyDescent="0.2">
      <c r="A110" s="29"/>
      <c r="B110" s="36" t="s">
        <v>22</v>
      </c>
      <c r="C110" s="34"/>
      <c r="D110" s="34"/>
      <c r="E110" s="34"/>
      <c r="F110" s="34"/>
      <c r="G110" s="34"/>
      <c r="H110" s="34"/>
      <c r="I110" s="34"/>
      <c r="J110" s="34"/>
      <c r="K110" s="2"/>
      <c r="L110" s="2"/>
      <c r="M110" s="2"/>
      <c r="N110" s="2"/>
      <c r="O110" s="2"/>
      <c r="P110" s="132"/>
      <c r="Q110" s="23"/>
    </row>
    <row r="111" spans="1:19" s="35" customFormat="1" ht="12.75" x14ac:dyDescent="0.2">
      <c r="A111" s="29"/>
      <c r="B111" s="33"/>
      <c r="C111" s="37"/>
      <c r="D111" s="37"/>
      <c r="E111" s="37"/>
      <c r="F111" s="37"/>
      <c r="G111" s="37"/>
      <c r="H111" s="37"/>
      <c r="I111" s="37"/>
      <c r="J111" s="37"/>
      <c r="K111" s="2"/>
      <c r="L111" s="2"/>
      <c r="M111" s="2"/>
      <c r="N111" s="2"/>
      <c r="O111" s="2"/>
      <c r="P111" s="132"/>
      <c r="Q111" s="23"/>
    </row>
    <row r="112" spans="1:19" s="35" customFormat="1" ht="12.75" x14ac:dyDescent="0.2">
      <c r="A112" s="29"/>
      <c r="B112" s="33"/>
      <c r="C112" s="37"/>
      <c r="D112" s="37"/>
      <c r="E112" s="37"/>
      <c r="F112" s="37"/>
      <c r="G112" s="37"/>
      <c r="H112" s="37"/>
      <c r="I112" s="37"/>
      <c r="J112" s="37"/>
      <c r="K112" s="2"/>
      <c r="L112" s="2"/>
      <c r="M112" s="2"/>
      <c r="N112" s="2"/>
      <c r="O112" s="2"/>
      <c r="P112" s="132"/>
      <c r="Q112" s="23"/>
    </row>
    <row r="113" spans="1:21" s="40" customFormat="1" ht="12.75" x14ac:dyDescent="0.2">
      <c r="A113" s="38"/>
      <c r="B113" s="39"/>
      <c r="C113" s="34"/>
      <c r="D113" s="34"/>
      <c r="E113" s="34"/>
      <c r="F113" s="34"/>
      <c r="G113" s="34"/>
      <c r="H113" s="34"/>
      <c r="I113" s="34"/>
      <c r="J113" s="34"/>
      <c r="K113" s="2"/>
      <c r="L113" s="2"/>
      <c r="M113" s="2"/>
      <c r="N113" s="2"/>
      <c r="O113" s="2"/>
      <c r="P113" s="132"/>
      <c r="Q113" s="23"/>
    </row>
    <row r="114" spans="1:21" s="44" customFormat="1" ht="20.25" x14ac:dyDescent="0.3">
      <c r="A114" s="41"/>
      <c r="B114" s="42"/>
      <c r="C114" s="43" t="s">
        <v>12</v>
      </c>
      <c r="D114" s="191" t="s">
        <v>13</v>
      </c>
      <c r="E114" s="191"/>
      <c r="F114" s="191"/>
      <c r="G114" s="191"/>
      <c r="H114" s="191"/>
      <c r="I114" s="49"/>
      <c r="J114" s="49"/>
      <c r="P114" s="132"/>
      <c r="Q114" s="23"/>
    </row>
    <row r="115" spans="1:21" s="49" customFormat="1" ht="12.75" x14ac:dyDescent="0.2">
      <c r="A115" s="45"/>
      <c r="B115" s="46" t="s">
        <v>14</v>
      </c>
      <c r="C115" s="47" t="s">
        <v>181</v>
      </c>
      <c r="D115" s="48" t="s">
        <v>15</v>
      </c>
      <c r="E115" s="48" t="s">
        <v>16</v>
      </c>
      <c r="F115" s="48" t="s">
        <v>17</v>
      </c>
      <c r="G115" s="48" t="s">
        <v>18</v>
      </c>
      <c r="H115" s="48" t="s">
        <v>129</v>
      </c>
      <c r="P115" s="132"/>
      <c r="Q115" s="23"/>
    </row>
    <row r="116" spans="1:21" s="53" customFormat="1" ht="12.75" x14ac:dyDescent="0.2">
      <c r="A116" s="50" t="s">
        <v>166</v>
      </c>
      <c r="B116" s="51" t="s">
        <v>167</v>
      </c>
      <c r="C116" s="5">
        <f>SUM(D116:H116)</f>
        <v>0</v>
      </c>
      <c r="D116" s="52">
        <f>SUM(D117:D118)</f>
        <v>0</v>
      </c>
      <c r="E116" s="52">
        <f t="shared" ref="E116:H116" si="48">SUM(E117:E118)</f>
        <v>0</v>
      </c>
      <c r="F116" s="52">
        <f t="shared" si="48"/>
        <v>0</v>
      </c>
      <c r="G116" s="52">
        <f t="shared" si="48"/>
        <v>0</v>
      </c>
      <c r="H116" s="52">
        <f t="shared" si="48"/>
        <v>0</v>
      </c>
      <c r="I116" s="49"/>
      <c r="J116" s="49"/>
      <c r="P116" s="132"/>
      <c r="Q116" s="23"/>
    </row>
    <row r="117" spans="1:21" s="49" customFormat="1" ht="12.75" x14ac:dyDescent="0.2">
      <c r="A117" s="54" t="s">
        <v>168</v>
      </c>
      <c r="B117" s="55" t="s">
        <v>169</v>
      </c>
      <c r="C117" s="5">
        <f>SUM(D117:H117)</f>
        <v>0</v>
      </c>
      <c r="D117" s="156">
        <f>K106</f>
        <v>0</v>
      </c>
      <c r="E117" s="156">
        <f t="shared" ref="E117:H117" si="49">L106</f>
        <v>0</v>
      </c>
      <c r="F117" s="156">
        <f t="shared" si="49"/>
        <v>0</v>
      </c>
      <c r="G117" s="156">
        <f t="shared" si="49"/>
        <v>0</v>
      </c>
      <c r="H117" s="156">
        <f t="shared" si="49"/>
        <v>0</v>
      </c>
      <c r="P117" s="132"/>
      <c r="Q117" s="23"/>
    </row>
    <row r="118" spans="1:21" s="49" customFormat="1" ht="12.75" x14ac:dyDescent="0.2">
      <c r="A118" s="54" t="s">
        <v>170</v>
      </c>
      <c r="B118" s="55" t="s">
        <v>171</v>
      </c>
      <c r="C118" s="5">
        <f>SUM(D118:H118)</f>
        <v>0</v>
      </c>
      <c r="D118" s="156">
        <f>K105</f>
        <v>0</v>
      </c>
      <c r="E118" s="156">
        <f>L105</f>
        <v>0</v>
      </c>
      <c r="F118" s="156">
        <f>M105</f>
        <v>0</v>
      </c>
      <c r="G118" s="156">
        <f>N105</f>
        <v>0</v>
      </c>
      <c r="H118" s="156">
        <f>O105</f>
        <v>0</v>
      </c>
      <c r="P118" s="132"/>
      <c r="Q118" s="23"/>
      <c r="R118" s="1"/>
      <c r="S118" s="1"/>
      <c r="T118" s="1"/>
      <c r="U118" s="1"/>
    </row>
    <row r="119" spans="1:21" s="53" customFormat="1" ht="12.75" x14ac:dyDescent="0.2">
      <c r="A119" s="50" t="s">
        <v>172</v>
      </c>
      <c r="B119" s="51" t="s">
        <v>173</v>
      </c>
      <c r="C119" s="5">
        <f>SUM(D119:H119)</f>
        <v>0</v>
      </c>
      <c r="D119" s="52">
        <f>SUM(D120:D121)</f>
        <v>0</v>
      </c>
      <c r="E119" s="52">
        <f t="shared" ref="E119:H119" si="50">SUM(E120:E121)</f>
        <v>0</v>
      </c>
      <c r="F119" s="52">
        <f t="shared" si="50"/>
        <v>0</v>
      </c>
      <c r="G119" s="52">
        <f t="shared" si="50"/>
        <v>0</v>
      </c>
      <c r="H119" s="52">
        <f t="shared" si="50"/>
        <v>0</v>
      </c>
      <c r="I119" s="49"/>
      <c r="J119" s="49"/>
      <c r="P119" s="132"/>
      <c r="Q119" s="23"/>
    </row>
    <row r="120" spans="1:21" s="49" customFormat="1" ht="12.75" x14ac:dyDescent="0.2">
      <c r="A120" s="54" t="s">
        <v>168</v>
      </c>
      <c r="B120" s="55" t="s">
        <v>174</v>
      </c>
      <c r="C120" s="5">
        <f>SUM(D120:H120)</f>
        <v>0</v>
      </c>
      <c r="D120" s="157">
        <v>0</v>
      </c>
      <c r="E120" s="157">
        <v>0</v>
      </c>
      <c r="F120" s="157">
        <v>0</v>
      </c>
      <c r="G120" s="157">
        <v>0</v>
      </c>
      <c r="H120" s="157">
        <v>0</v>
      </c>
      <c r="P120" s="132"/>
      <c r="Q120" s="23"/>
    </row>
    <row r="121" spans="1:21" s="49" customFormat="1" ht="12.75" x14ac:dyDescent="0.2">
      <c r="A121" s="54" t="s">
        <v>170</v>
      </c>
      <c r="B121" s="55" t="s">
        <v>175</v>
      </c>
      <c r="C121" s="5">
        <v>0</v>
      </c>
      <c r="D121" s="157">
        <v>0</v>
      </c>
      <c r="E121" s="157">
        <v>0</v>
      </c>
      <c r="F121" s="157">
        <v>0</v>
      </c>
      <c r="G121" s="157">
        <v>0</v>
      </c>
      <c r="H121" s="157">
        <v>0</v>
      </c>
      <c r="P121" s="132"/>
      <c r="Q121" s="23"/>
    </row>
    <row r="122" spans="1:21" s="58" customFormat="1" ht="12.75" x14ac:dyDescent="0.2">
      <c r="A122" s="56" t="s">
        <v>176</v>
      </c>
      <c r="B122" s="57" t="s">
        <v>177</v>
      </c>
      <c r="C122" s="5">
        <f>SUM(D122:H122)</f>
        <v>0</v>
      </c>
      <c r="D122" s="156">
        <f>D118-D120</f>
        <v>0</v>
      </c>
      <c r="E122" s="156">
        <f t="shared" ref="E122:H122" si="51">E118-E120</f>
        <v>0</v>
      </c>
      <c r="F122" s="156">
        <f t="shared" si="51"/>
        <v>0</v>
      </c>
      <c r="G122" s="156">
        <f t="shared" si="51"/>
        <v>0</v>
      </c>
      <c r="H122" s="156">
        <f t="shared" si="51"/>
        <v>0</v>
      </c>
      <c r="I122" s="49"/>
      <c r="J122" s="49"/>
      <c r="P122" s="132"/>
      <c r="Q122" s="23"/>
    </row>
    <row r="123" spans="1:21" s="61" customFormat="1" x14ac:dyDescent="0.2">
      <c r="A123" s="59"/>
      <c r="B123" s="60"/>
      <c r="C123" s="34"/>
      <c r="D123" s="34"/>
      <c r="E123" s="34"/>
      <c r="F123" s="34"/>
      <c r="G123" s="34"/>
      <c r="H123" s="34"/>
      <c r="I123" s="49"/>
      <c r="J123" s="49"/>
      <c r="K123" s="2"/>
      <c r="L123" s="2"/>
      <c r="M123" s="2"/>
      <c r="N123" s="2"/>
      <c r="O123" s="2"/>
      <c r="P123" s="132"/>
      <c r="Q123" s="23"/>
    </row>
    <row r="124" spans="1:21" s="61" customFormat="1" x14ac:dyDescent="0.2">
      <c r="A124" s="59"/>
      <c r="B124" s="60"/>
      <c r="C124" s="34"/>
      <c r="D124" s="34"/>
      <c r="E124" s="34"/>
      <c r="F124" s="34"/>
      <c r="G124" s="34"/>
      <c r="H124" s="34"/>
      <c r="I124" s="34"/>
      <c r="J124" s="34"/>
      <c r="K124" s="2"/>
      <c r="L124" s="2"/>
      <c r="M124" s="2"/>
      <c r="N124" s="2"/>
      <c r="O124" s="2"/>
      <c r="P124" s="132"/>
      <c r="Q124" s="23"/>
    </row>
    <row r="125" spans="1:21" s="24" customFormat="1" x14ac:dyDescent="0.2">
      <c r="A125" s="19"/>
      <c r="B125" s="62"/>
      <c r="C125" s="34"/>
      <c r="D125" s="34"/>
      <c r="E125" s="34"/>
      <c r="F125" s="34"/>
      <c r="G125" s="34"/>
      <c r="H125" s="34"/>
      <c r="I125" s="34"/>
      <c r="J125" s="34"/>
      <c r="K125" s="2"/>
      <c r="L125" s="2"/>
      <c r="M125" s="2"/>
      <c r="N125" s="2"/>
      <c r="O125" s="2"/>
      <c r="P125" s="132"/>
      <c r="Q125" s="23"/>
    </row>
    <row r="126" spans="1:21" s="24" customFormat="1" x14ac:dyDescent="0.2">
      <c r="A126" s="19"/>
      <c r="B126" s="62"/>
      <c r="C126" s="34"/>
      <c r="D126" s="34"/>
      <c r="E126" s="34"/>
      <c r="F126" s="34"/>
      <c r="G126" s="34"/>
      <c r="H126" s="34"/>
      <c r="I126" s="34"/>
      <c r="J126" s="34"/>
      <c r="K126" s="2"/>
      <c r="L126" s="2"/>
      <c r="M126" s="2"/>
      <c r="N126" s="2"/>
      <c r="O126" s="2"/>
      <c r="P126" s="132"/>
      <c r="Q126" s="23"/>
    </row>
    <row r="127" spans="1:21" s="24" customFormat="1" x14ac:dyDescent="0.2">
      <c r="A127" s="19"/>
      <c r="B127" s="62"/>
      <c r="C127" s="34"/>
      <c r="D127" s="34"/>
      <c r="E127" s="34"/>
      <c r="F127" s="34"/>
      <c r="G127" s="34"/>
      <c r="H127" s="34"/>
      <c r="I127" s="34"/>
      <c r="J127" s="34"/>
      <c r="K127" s="2"/>
      <c r="L127" s="2"/>
      <c r="M127" s="2"/>
      <c r="N127" s="2"/>
      <c r="O127" s="2"/>
      <c r="P127" s="132"/>
      <c r="Q127" s="23"/>
    </row>
    <row r="128" spans="1:21" s="24" customFormat="1" x14ac:dyDescent="0.2">
      <c r="A128" s="19"/>
      <c r="B128" s="62"/>
      <c r="C128" s="34"/>
      <c r="D128" s="34"/>
      <c r="E128" s="34"/>
      <c r="F128" s="34"/>
      <c r="G128" s="34"/>
      <c r="H128" s="34"/>
      <c r="I128" s="34"/>
      <c r="J128" s="34"/>
      <c r="K128" s="2"/>
      <c r="L128" s="2"/>
      <c r="M128" s="2"/>
      <c r="N128" s="2"/>
      <c r="O128" s="2"/>
      <c r="P128" s="132"/>
      <c r="Q128" s="23"/>
    </row>
    <row r="129" spans="1:17" s="24" customFormat="1" x14ac:dyDescent="0.2">
      <c r="A129" s="19"/>
      <c r="B129" s="62"/>
      <c r="C129" s="34"/>
      <c r="D129" s="34"/>
      <c r="E129" s="34"/>
      <c r="F129" s="34"/>
      <c r="G129" s="34"/>
      <c r="H129" s="34"/>
      <c r="I129" s="34"/>
      <c r="J129" s="34"/>
      <c r="K129" s="2"/>
      <c r="L129" s="2"/>
      <c r="M129" s="2"/>
      <c r="N129" s="2"/>
      <c r="O129" s="2"/>
      <c r="P129" s="132"/>
      <c r="Q129" s="23"/>
    </row>
    <row r="130" spans="1:17" s="24" customFormat="1" x14ac:dyDescent="0.2">
      <c r="A130" s="19"/>
      <c r="B130" s="62"/>
      <c r="C130" s="34"/>
      <c r="D130" s="34"/>
      <c r="E130" s="34"/>
      <c r="F130" s="34"/>
      <c r="G130" s="34"/>
      <c r="H130" s="34"/>
      <c r="I130" s="34"/>
      <c r="J130" s="34"/>
      <c r="K130" s="2"/>
      <c r="L130" s="2"/>
      <c r="M130" s="2"/>
      <c r="N130" s="2"/>
      <c r="O130" s="2"/>
      <c r="P130" s="132"/>
      <c r="Q130" s="23"/>
    </row>
    <row r="131" spans="1:17" s="24" customFormat="1" x14ac:dyDescent="0.2">
      <c r="A131" s="19"/>
      <c r="B131" s="62"/>
      <c r="C131" s="34"/>
      <c r="D131" s="34"/>
      <c r="E131" s="34"/>
      <c r="F131" s="34"/>
      <c r="G131" s="34"/>
      <c r="H131" s="34"/>
      <c r="I131" s="34"/>
      <c r="J131" s="34"/>
      <c r="K131" s="2"/>
      <c r="L131" s="2"/>
      <c r="M131" s="2"/>
      <c r="N131" s="2"/>
      <c r="O131" s="2"/>
      <c r="P131" s="132"/>
      <c r="Q131" s="23"/>
    </row>
    <row r="132" spans="1:17" s="24" customFormat="1" x14ac:dyDescent="0.2">
      <c r="A132" s="19"/>
      <c r="B132" s="62"/>
      <c r="C132" s="34"/>
      <c r="D132" s="34"/>
      <c r="E132" s="34"/>
      <c r="F132" s="34"/>
      <c r="G132" s="34"/>
      <c r="H132" s="34"/>
      <c r="I132" s="34"/>
      <c r="J132" s="34"/>
      <c r="K132" s="2"/>
      <c r="L132" s="2"/>
      <c r="M132" s="2"/>
      <c r="N132" s="2"/>
      <c r="O132" s="2"/>
      <c r="P132" s="132"/>
      <c r="Q132" s="23"/>
    </row>
    <row r="133" spans="1:17" s="24" customFormat="1" x14ac:dyDescent="0.2">
      <c r="A133" s="19"/>
      <c r="B133" s="62"/>
      <c r="C133" s="34"/>
      <c r="D133" s="34"/>
      <c r="E133" s="34"/>
      <c r="F133" s="34"/>
      <c r="G133" s="34"/>
      <c r="H133" s="34"/>
      <c r="I133" s="34"/>
      <c r="J133" s="34"/>
      <c r="K133" s="2"/>
      <c r="L133" s="2"/>
      <c r="M133" s="2"/>
      <c r="N133" s="2"/>
      <c r="O133" s="2"/>
      <c r="P133" s="132"/>
      <c r="Q133" s="23"/>
    </row>
    <row r="134" spans="1:17" s="24" customFormat="1" x14ac:dyDescent="0.2">
      <c r="A134" s="19"/>
      <c r="B134" s="62"/>
      <c r="C134" s="34"/>
      <c r="D134" s="34"/>
      <c r="E134" s="34"/>
      <c r="F134" s="34"/>
      <c r="G134" s="34"/>
      <c r="H134" s="34"/>
      <c r="I134" s="34"/>
      <c r="J134" s="34"/>
      <c r="K134" s="2"/>
      <c r="L134" s="2"/>
      <c r="M134" s="2"/>
      <c r="N134" s="2"/>
      <c r="O134" s="2"/>
      <c r="P134" s="132"/>
      <c r="Q134" s="23"/>
    </row>
    <row r="135" spans="1:17" s="24" customFormat="1" x14ac:dyDescent="0.2">
      <c r="A135" s="19"/>
      <c r="B135" s="62"/>
      <c r="C135" s="34"/>
      <c r="D135" s="34"/>
      <c r="E135" s="34"/>
      <c r="F135" s="34"/>
      <c r="G135" s="34"/>
      <c r="H135" s="34"/>
      <c r="I135" s="34"/>
      <c r="J135" s="34"/>
      <c r="K135" s="2"/>
      <c r="L135" s="2"/>
      <c r="M135" s="2"/>
      <c r="N135" s="2"/>
      <c r="O135" s="2"/>
      <c r="P135" s="132"/>
      <c r="Q135" s="23"/>
    </row>
    <row r="136" spans="1:17" s="24" customFormat="1" x14ac:dyDescent="0.2">
      <c r="A136" s="19"/>
      <c r="B136" s="62"/>
      <c r="C136" s="34"/>
      <c r="D136" s="34"/>
      <c r="E136" s="34"/>
      <c r="F136" s="34"/>
      <c r="G136" s="34"/>
      <c r="H136" s="34"/>
      <c r="I136" s="34"/>
      <c r="J136" s="34"/>
      <c r="K136" s="2"/>
      <c r="L136" s="2"/>
      <c r="M136" s="2"/>
      <c r="N136" s="2"/>
      <c r="O136" s="2"/>
      <c r="P136" s="132"/>
      <c r="Q136" s="23"/>
    </row>
    <row r="137" spans="1:17" s="24" customFormat="1" x14ac:dyDescent="0.2">
      <c r="A137" s="19"/>
      <c r="B137" s="62"/>
      <c r="C137" s="34"/>
      <c r="D137" s="34"/>
      <c r="E137" s="34"/>
      <c r="F137" s="34"/>
      <c r="G137" s="34"/>
      <c r="H137" s="34"/>
      <c r="I137" s="34"/>
      <c r="J137" s="34"/>
      <c r="K137" s="2"/>
      <c r="L137" s="2"/>
      <c r="M137" s="2"/>
      <c r="N137" s="2"/>
      <c r="O137" s="2"/>
      <c r="P137" s="132"/>
      <c r="Q137" s="23"/>
    </row>
    <row r="138" spans="1:17" s="24" customFormat="1" x14ac:dyDescent="0.2">
      <c r="A138" s="19"/>
      <c r="B138" s="62"/>
      <c r="C138" s="34"/>
      <c r="D138" s="34"/>
      <c r="E138" s="34"/>
      <c r="F138" s="34"/>
      <c r="G138" s="34"/>
      <c r="H138" s="34"/>
      <c r="I138" s="34"/>
      <c r="J138" s="34"/>
      <c r="K138" s="2"/>
      <c r="L138" s="2"/>
      <c r="M138" s="2"/>
      <c r="N138" s="2"/>
      <c r="O138" s="2"/>
      <c r="P138" s="132"/>
      <c r="Q138" s="23"/>
    </row>
    <row r="139" spans="1:17" s="24" customFormat="1" x14ac:dyDescent="0.2">
      <c r="A139" s="19"/>
      <c r="B139" s="62"/>
      <c r="C139" s="34"/>
      <c r="D139" s="34"/>
      <c r="E139" s="34"/>
      <c r="F139" s="34"/>
      <c r="G139" s="34"/>
      <c r="H139" s="34"/>
      <c r="I139" s="34"/>
      <c r="J139" s="34"/>
      <c r="K139" s="2"/>
      <c r="L139" s="2"/>
      <c r="M139" s="2"/>
      <c r="N139" s="2"/>
      <c r="O139" s="2"/>
      <c r="P139" s="132"/>
      <c r="Q139" s="23"/>
    </row>
    <row r="140" spans="1:17" s="24" customFormat="1" x14ac:dyDescent="0.2">
      <c r="A140" s="19"/>
      <c r="B140" s="62"/>
      <c r="C140" s="34"/>
      <c r="D140" s="34"/>
      <c r="E140" s="34"/>
      <c r="F140" s="34"/>
      <c r="G140" s="34"/>
      <c r="H140" s="34"/>
      <c r="I140" s="34"/>
      <c r="J140" s="34"/>
      <c r="K140" s="2"/>
      <c r="L140" s="2"/>
      <c r="M140" s="2"/>
      <c r="N140" s="2"/>
      <c r="O140" s="2"/>
      <c r="P140" s="132"/>
      <c r="Q140" s="23"/>
    </row>
    <row r="141" spans="1:17" s="24" customFormat="1" x14ac:dyDescent="0.2">
      <c r="A141" s="19"/>
      <c r="B141" s="62"/>
      <c r="C141" s="34"/>
      <c r="D141" s="34"/>
      <c r="E141" s="34"/>
      <c r="F141" s="34"/>
      <c r="G141" s="34"/>
      <c r="H141" s="34"/>
      <c r="I141" s="34"/>
      <c r="J141" s="34"/>
      <c r="K141" s="2"/>
      <c r="L141" s="2"/>
      <c r="M141" s="2"/>
      <c r="N141" s="2"/>
      <c r="O141" s="2"/>
      <c r="P141" s="132"/>
      <c r="Q141" s="23"/>
    </row>
    <row r="142" spans="1:17" s="24" customFormat="1" x14ac:dyDescent="0.2">
      <c r="A142" s="19"/>
      <c r="B142" s="62"/>
      <c r="C142" s="34"/>
      <c r="D142" s="34"/>
      <c r="E142" s="34"/>
      <c r="F142" s="34"/>
      <c r="G142" s="34"/>
      <c r="H142" s="34"/>
      <c r="I142" s="34"/>
      <c r="J142" s="34"/>
      <c r="K142" s="2"/>
      <c r="L142" s="2"/>
      <c r="M142" s="2"/>
      <c r="N142" s="2"/>
      <c r="O142" s="2"/>
      <c r="P142" s="132"/>
      <c r="Q142" s="23"/>
    </row>
    <row r="143" spans="1:17" s="24" customFormat="1" x14ac:dyDescent="0.2">
      <c r="A143" s="19"/>
      <c r="B143" s="62"/>
      <c r="C143" s="34"/>
      <c r="D143" s="34"/>
      <c r="E143" s="34"/>
      <c r="F143" s="34"/>
      <c r="G143" s="34"/>
      <c r="H143" s="34"/>
      <c r="I143" s="34"/>
      <c r="J143" s="34"/>
      <c r="K143" s="2"/>
      <c r="L143" s="2"/>
      <c r="M143" s="2"/>
      <c r="N143" s="2"/>
      <c r="O143" s="2"/>
      <c r="P143" s="132"/>
      <c r="Q143" s="23"/>
    </row>
    <row r="144" spans="1:17" s="24" customFormat="1" x14ac:dyDescent="0.2">
      <c r="A144" s="19"/>
      <c r="B144" s="62"/>
      <c r="C144" s="34"/>
      <c r="D144" s="34"/>
      <c r="E144" s="34"/>
      <c r="F144" s="34"/>
      <c r="G144" s="34"/>
      <c r="H144" s="34"/>
      <c r="I144" s="34"/>
      <c r="J144" s="34"/>
      <c r="K144" s="2"/>
      <c r="L144" s="2"/>
      <c r="M144" s="2"/>
      <c r="N144" s="2"/>
      <c r="O144" s="2"/>
      <c r="P144" s="132"/>
      <c r="Q144" s="23"/>
    </row>
    <row r="145" spans="1:17" s="24" customFormat="1" x14ac:dyDescent="0.2">
      <c r="A145" s="19"/>
      <c r="B145" s="62"/>
      <c r="C145" s="34"/>
      <c r="D145" s="34"/>
      <c r="E145" s="34"/>
      <c r="F145" s="34"/>
      <c r="G145" s="34"/>
      <c r="H145" s="34"/>
      <c r="I145" s="34"/>
      <c r="J145" s="34"/>
      <c r="K145" s="2"/>
      <c r="L145" s="2"/>
      <c r="M145" s="2"/>
      <c r="N145" s="2"/>
      <c r="O145" s="2"/>
      <c r="P145" s="132"/>
      <c r="Q145" s="23"/>
    </row>
  </sheetData>
  <mergeCells count="15">
    <mergeCell ref="B61:O61"/>
    <mergeCell ref="B90:O90"/>
    <mergeCell ref="D114:H114"/>
    <mergeCell ref="B8:O8"/>
    <mergeCell ref="B13:O13"/>
    <mergeCell ref="B16:O16"/>
    <mergeCell ref="B35:O35"/>
    <mergeCell ref="B46:O46"/>
    <mergeCell ref="B58:O58"/>
    <mergeCell ref="B3:O3"/>
    <mergeCell ref="D6:E6"/>
    <mergeCell ref="F6:F7"/>
    <mergeCell ref="G6:H6"/>
    <mergeCell ref="I6:I7"/>
    <mergeCell ref="K6:O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19"/>
  <sheetViews>
    <sheetView topLeftCell="A46" workbookViewId="0">
      <selection activeCell="T54" sqref="T54"/>
    </sheetView>
  </sheetViews>
  <sheetFormatPr defaultColWidth="8.85546875" defaultRowHeight="15" x14ac:dyDescent="0.25"/>
  <cols>
    <col min="1" max="1" width="45.7109375" style="71" customWidth="1"/>
    <col min="2" max="7" width="15.5703125" style="2" customWidth="1"/>
    <col min="8" max="8" width="15.5703125" style="73" customWidth="1"/>
    <col min="9" max="12" width="15.5703125" style="2" customWidth="1"/>
    <col min="13" max="16384" width="8.85546875" style="12"/>
  </cols>
  <sheetData>
    <row r="1" spans="1:12" ht="54" customHeight="1" x14ac:dyDescent="0.25">
      <c r="A1" s="211" t="s">
        <v>182</v>
      </c>
      <c r="B1" s="211"/>
      <c r="C1" s="211"/>
      <c r="D1" s="211"/>
      <c r="E1" s="211"/>
      <c r="F1" s="211"/>
      <c r="G1" s="211"/>
      <c r="H1" s="211"/>
      <c r="I1" s="211"/>
      <c r="J1" s="211"/>
      <c r="K1" s="211"/>
      <c r="L1" s="72"/>
    </row>
    <row r="2" spans="1:12" ht="16.5" customHeight="1" x14ac:dyDescent="0.25">
      <c r="A2" s="176"/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72"/>
    </row>
    <row r="3" spans="1:12" ht="20.25" x14ac:dyDescent="0.25">
      <c r="A3" s="77"/>
      <c r="B3" s="78"/>
      <c r="C3" s="78"/>
      <c r="I3" s="72"/>
      <c r="J3" s="72"/>
      <c r="K3" s="72"/>
      <c r="L3" s="72"/>
    </row>
    <row r="4" spans="1:12" ht="27.75" customHeight="1" x14ac:dyDescent="0.25">
      <c r="A4" s="205" t="s">
        <v>23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</row>
    <row r="5" spans="1:12" s="24" customFormat="1" ht="36" customHeight="1" x14ac:dyDescent="0.25">
      <c r="A5" s="212" t="s">
        <v>24</v>
      </c>
      <c r="B5" s="212"/>
      <c r="C5" s="212"/>
      <c r="D5" s="212"/>
      <c r="E5" s="212"/>
      <c r="F5" s="212"/>
      <c r="G5" s="212"/>
      <c r="H5" s="212"/>
      <c r="I5" s="212"/>
      <c r="J5" s="212"/>
      <c r="K5" s="212"/>
      <c r="L5" s="212"/>
    </row>
    <row r="6" spans="1:12" s="24" customFormat="1" ht="36" customHeight="1" x14ac:dyDescent="0.25">
      <c r="A6" s="79"/>
      <c r="B6" s="80"/>
      <c r="C6" s="81" t="str">
        <f>C56</f>
        <v>Implementare</v>
      </c>
      <c r="D6" s="81" t="str">
        <f t="shared" ref="D6:L6" si="0">D56</f>
        <v>Implementare</v>
      </c>
      <c r="E6" s="81" t="str">
        <f t="shared" si="0"/>
        <v>Implementare</v>
      </c>
      <c r="F6" s="81" t="str">
        <f t="shared" si="0"/>
        <v>Implementare</v>
      </c>
      <c r="G6" s="81" t="str">
        <f t="shared" si="0"/>
        <v>Implementare</v>
      </c>
      <c r="H6" s="81" t="str">
        <f t="shared" si="0"/>
        <v>Operare</v>
      </c>
      <c r="I6" s="81" t="str">
        <f t="shared" si="0"/>
        <v>Operare</v>
      </c>
      <c r="J6" s="81" t="str">
        <f t="shared" si="0"/>
        <v>Operare</v>
      </c>
      <c r="K6" s="81" t="str">
        <f t="shared" si="0"/>
        <v>Operare</v>
      </c>
      <c r="L6" s="81" t="str">
        <f t="shared" si="0"/>
        <v>Operare</v>
      </c>
    </row>
    <row r="7" spans="1:12" s="24" customFormat="1" ht="25.5" x14ac:dyDescent="0.25">
      <c r="A7" s="82" t="s">
        <v>25</v>
      </c>
      <c r="B7" s="81" t="s">
        <v>11</v>
      </c>
      <c r="C7" s="81">
        <v>1</v>
      </c>
      <c r="D7" s="81">
        <v>2</v>
      </c>
      <c r="E7" s="81">
        <v>3</v>
      </c>
      <c r="F7" s="81">
        <v>4</v>
      </c>
      <c r="G7" s="81">
        <v>5</v>
      </c>
      <c r="H7" s="81">
        <v>6</v>
      </c>
      <c r="I7" s="81">
        <v>7</v>
      </c>
      <c r="J7" s="81">
        <v>8</v>
      </c>
      <c r="K7" s="81">
        <v>9</v>
      </c>
      <c r="L7" s="81">
        <v>10</v>
      </c>
    </row>
    <row r="8" spans="1:12" s="24" customFormat="1" x14ac:dyDescent="0.25">
      <c r="A8" s="83" t="s">
        <v>26</v>
      </c>
      <c r="B8" s="9"/>
      <c r="C8" s="9"/>
      <c r="D8" s="9"/>
      <c r="E8" s="9"/>
      <c r="F8" s="9"/>
      <c r="G8" s="9"/>
      <c r="H8" s="9"/>
      <c r="I8" s="9"/>
      <c r="J8" s="9"/>
      <c r="K8" s="9"/>
      <c r="L8" s="9"/>
    </row>
    <row r="9" spans="1:12" s="24" customFormat="1" x14ac:dyDescent="0.2">
      <c r="A9" s="84" t="s">
        <v>27</v>
      </c>
      <c r="B9" s="34">
        <f t="shared" ref="B9:B25" si="1">SUM(C9:L9)</f>
        <v>0</v>
      </c>
      <c r="C9" s="85">
        <v>0</v>
      </c>
      <c r="D9" s="85">
        <v>0</v>
      </c>
      <c r="E9" s="85">
        <v>0</v>
      </c>
      <c r="F9" s="85">
        <v>0</v>
      </c>
      <c r="G9" s="85">
        <v>0</v>
      </c>
      <c r="H9" s="85">
        <v>0</v>
      </c>
      <c r="I9" s="85">
        <v>0</v>
      </c>
      <c r="J9" s="85">
        <v>0</v>
      </c>
      <c r="K9" s="85">
        <v>0</v>
      </c>
      <c r="L9" s="85">
        <v>0</v>
      </c>
    </row>
    <row r="10" spans="1:12" s="24" customFormat="1" ht="23.25" customHeight="1" x14ac:dyDescent="0.2">
      <c r="A10" s="84" t="s">
        <v>28</v>
      </c>
      <c r="B10" s="34">
        <f t="shared" si="1"/>
        <v>0</v>
      </c>
      <c r="C10" s="85">
        <v>0</v>
      </c>
      <c r="D10" s="85">
        <v>0</v>
      </c>
      <c r="E10" s="85">
        <v>0</v>
      </c>
      <c r="F10" s="85">
        <v>0</v>
      </c>
      <c r="G10" s="85">
        <v>0</v>
      </c>
      <c r="H10" s="85">
        <v>0</v>
      </c>
      <c r="I10" s="85">
        <v>0</v>
      </c>
      <c r="J10" s="85">
        <v>0</v>
      </c>
      <c r="K10" s="85">
        <v>0</v>
      </c>
      <c r="L10" s="85">
        <v>0</v>
      </c>
    </row>
    <row r="11" spans="1:12" s="24" customFormat="1" x14ac:dyDescent="0.2">
      <c r="A11" s="84" t="s">
        <v>29</v>
      </c>
      <c r="B11" s="34">
        <f t="shared" si="1"/>
        <v>0</v>
      </c>
      <c r="C11" s="85">
        <v>0</v>
      </c>
      <c r="D11" s="85">
        <v>0</v>
      </c>
      <c r="E11" s="85">
        <v>0</v>
      </c>
      <c r="F11" s="85">
        <v>0</v>
      </c>
      <c r="G11" s="85">
        <v>0</v>
      </c>
      <c r="H11" s="85">
        <v>0</v>
      </c>
      <c r="I11" s="85">
        <v>0</v>
      </c>
      <c r="J11" s="85">
        <v>0</v>
      </c>
      <c r="K11" s="85">
        <v>0</v>
      </c>
      <c r="L11" s="85">
        <v>0</v>
      </c>
    </row>
    <row r="12" spans="1:12" s="24" customFormat="1" x14ac:dyDescent="0.2">
      <c r="A12" s="82" t="s">
        <v>30</v>
      </c>
      <c r="B12" s="34">
        <f t="shared" si="1"/>
        <v>0</v>
      </c>
      <c r="C12" s="85">
        <v>0</v>
      </c>
      <c r="D12" s="85">
        <v>0</v>
      </c>
      <c r="E12" s="85">
        <v>0</v>
      </c>
      <c r="F12" s="85">
        <v>0</v>
      </c>
      <c r="G12" s="85">
        <v>0</v>
      </c>
      <c r="H12" s="85">
        <v>0</v>
      </c>
      <c r="I12" s="85">
        <v>0</v>
      </c>
      <c r="J12" s="85">
        <v>0</v>
      </c>
      <c r="K12" s="85">
        <v>0</v>
      </c>
      <c r="L12" s="85">
        <v>0</v>
      </c>
    </row>
    <row r="13" spans="1:12" s="24" customFormat="1" ht="22.5" x14ac:dyDescent="0.2">
      <c r="A13" s="147" t="s">
        <v>307</v>
      </c>
      <c r="B13" s="34">
        <f t="shared" si="1"/>
        <v>0</v>
      </c>
      <c r="C13" s="85">
        <v>0</v>
      </c>
      <c r="D13" s="85">
        <v>0</v>
      </c>
      <c r="E13" s="85">
        <v>0</v>
      </c>
      <c r="F13" s="85">
        <v>0</v>
      </c>
      <c r="G13" s="85">
        <v>0</v>
      </c>
      <c r="H13" s="85">
        <v>0</v>
      </c>
      <c r="I13" s="85">
        <v>0</v>
      </c>
      <c r="J13" s="85">
        <v>0</v>
      </c>
      <c r="K13" s="85">
        <v>0</v>
      </c>
      <c r="L13" s="85">
        <v>0</v>
      </c>
    </row>
    <row r="14" spans="1:12" s="24" customFormat="1" ht="22.5" x14ac:dyDescent="0.2">
      <c r="A14" s="147" t="s">
        <v>307</v>
      </c>
      <c r="B14" s="34">
        <f t="shared" si="1"/>
        <v>0</v>
      </c>
      <c r="C14" s="85">
        <v>0</v>
      </c>
      <c r="D14" s="85">
        <v>0</v>
      </c>
      <c r="E14" s="85">
        <v>0</v>
      </c>
      <c r="F14" s="85">
        <v>0</v>
      </c>
      <c r="G14" s="85">
        <v>0</v>
      </c>
      <c r="H14" s="85">
        <v>0</v>
      </c>
      <c r="I14" s="85">
        <v>0</v>
      </c>
      <c r="J14" s="85">
        <v>0</v>
      </c>
      <c r="K14" s="85">
        <v>0</v>
      </c>
      <c r="L14" s="85">
        <v>0</v>
      </c>
    </row>
    <row r="15" spans="1:12" s="24" customFormat="1" ht="22.5" x14ac:dyDescent="0.2">
      <c r="A15" s="147" t="s">
        <v>307</v>
      </c>
      <c r="B15" s="34">
        <f t="shared" si="1"/>
        <v>0</v>
      </c>
      <c r="C15" s="85">
        <v>0</v>
      </c>
      <c r="D15" s="85">
        <v>0</v>
      </c>
      <c r="E15" s="85">
        <v>0</v>
      </c>
      <c r="F15" s="85">
        <v>0</v>
      </c>
      <c r="G15" s="85">
        <v>0</v>
      </c>
      <c r="H15" s="85">
        <v>0</v>
      </c>
      <c r="I15" s="85">
        <v>0</v>
      </c>
      <c r="J15" s="85">
        <v>0</v>
      </c>
      <c r="K15" s="85">
        <v>0</v>
      </c>
      <c r="L15" s="85">
        <v>0</v>
      </c>
    </row>
    <row r="16" spans="1:12" s="24" customFormat="1" ht="25.5" x14ac:dyDescent="0.2">
      <c r="A16" s="84" t="s">
        <v>31</v>
      </c>
      <c r="B16" s="34">
        <f t="shared" si="1"/>
        <v>0</v>
      </c>
      <c r="C16" s="85">
        <v>0</v>
      </c>
      <c r="D16" s="85">
        <v>0</v>
      </c>
      <c r="E16" s="85">
        <v>0</v>
      </c>
      <c r="F16" s="85">
        <v>0</v>
      </c>
      <c r="G16" s="85">
        <v>0</v>
      </c>
      <c r="H16" s="85">
        <v>0</v>
      </c>
      <c r="I16" s="85">
        <v>0</v>
      </c>
      <c r="J16" s="85">
        <v>0</v>
      </c>
      <c r="K16" s="85">
        <v>0</v>
      </c>
      <c r="L16" s="85">
        <v>0</v>
      </c>
    </row>
    <row r="17" spans="1:12" s="24" customFormat="1" ht="18" customHeight="1" x14ac:dyDescent="0.2">
      <c r="A17" s="84" t="s">
        <v>32</v>
      </c>
      <c r="B17" s="34">
        <f t="shared" si="1"/>
        <v>0</v>
      </c>
      <c r="C17" s="85">
        <v>0</v>
      </c>
      <c r="D17" s="85">
        <v>0</v>
      </c>
      <c r="E17" s="85">
        <v>0</v>
      </c>
      <c r="F17" s="85">
        <v>0</v>
      </c>
      <c r="G17" s="85">
        <v>0</v>
      </c>
      <c r="H17" s="85">
        <v>0</v>
      </c>
      <c r="I17" s="85">
        <v>0</v>
      </c>
      <c r="J17" s="85">
        <v>0</v>
      </c>
      <c r="K17" s="85">
        <v>0</v>
      </c>
      <c r="L17" s="85">
        <v>0</v>
      </c>
    </row>
    <row r="18" spans="1:12" s="24" customFormat="1" ht="18" customHeight="1" x14ac:dyDescent="0.2">
      <c r="A18" s="84" t="s">
        <v>33</v>
      </c>
      <c r="B18" s="34">
        <f t="shared" si="1"/>
        <v>0</v>
      </c>
      <c r="C18" s="85">
        <v>0</v>
      </c>
      <c r="D18" s="85">
        <v>0</v>
      </c>
      <c r="E18" s="85">
        <v>0</v>
      </c>
      <c r="F18" s="85">
        <v>0</v>
      </c>
      <c r="G18" s="85">
        <v>0</v>
      </c>
      <c r="H18" s="85">
        <v>0</v>
      </c>
      <c r="I18" s="85">
        <v>0</v>
      </c>
      <c r="J18" s="85">
        <v>0</v>
      </c>
      <c r="K18" s="85">
        <v>0</v>
      </c>
      <c r="L18" s="85">
        <v>0</v>
      </c>
    </row>
    <row r="19" spans="1:12" s="24" customFormat="1" ht="18" customHeight="1" x14ac:dyDescent="0.2">
      <c r="A19" s="84" t="s">
        <v>34</v>
      </c>
      <c r="B19" s="34">
        <f t="shared" si="1"/>
        <v>0</v>
      </c>
      <c r="C19" s="85">
        <v>0</v>
      </c>
      <c r="D19" s="85">
        <v>0</v>
      </c>
      <c r="E19" s="85">
        <v>0</v>
      </c>
      <c r="F19" s="85">
        <v>0</v>
      </c>
      <c r="G19" s="85">
        <v>0</v>
      </c>
      <c r="H19" s="85">
        <v>0</v>
      </c>
      <c r="I19" s="85">
        <v>0</v>
      </c>
      <c r="J19" s="85">
        <v>0</v>
      </c>
      <c r="K19" s="85">
        <v>0</v>
      </c>
      <c r="L19" s="85">
        <v>0</v>
      </c>
    </row>
    <row r="20" spans="1:12" s="24" customFormat="1" ht="18" customHeight="1" x14ac:dyDescent="0.2">
      <c r="A20" s="84" t="s">
        <v>35</v>
      </c>
      <c r="B20" s="34">
        <f t="shared" si="1"/>
        <v>0</v>
      </c>
      <c r="C20" s="85">
        <v>0</v>
      </c>
      <c r="D20" s="85">
        <v>0</v>
      </c>
      <c r="E20" s="85">
        <v>0</v>
      </c>
      <c r="F20" s="85">
        <v>0</v>
      </c>
      <c r="G20" s="85">
        <v>0</v>
      </c>
      <c r="H20" s="85">
        <v>0</v>
      </c>
      <c r="I20" s="85">
        <v>0</v>
      </c>
      <c r="J20" s="85">
        <v>0</v>
      </c>
      <c r="K20" s="85">
        <v>0</v>
      </c>
      <c r="L20" s="85">
        <v>0</v>
      </c>
    </row>
    <row r="21" spans="1:12" s="24" customFormat="1" ht="25.5" x14ac:dyDescent="0.2">
      <c r="A21" s="86" t="s">
        <v>36</v>
      </c>
      <c r="B21" s="34">
        <f t="shared" si="1"/>
        <v>0</v>
      </c>
      <c r="C21" s="85">
        <v>0</v>
      </c>
      <c r="D21" s="85">
        <v>0</v>
      </c>
      <c r="E21" s="85">
        <v>0</v>
      </c>
      <c r="F21" s="85">
        <v>0</v>
      </c>
      <c r="G21" s="85">
        <v>0</v>
      </c>
      <c r="H21" s="85">
        <v>0</v>
      </c>
      <c r="I21" s="85">
        <v>0</v>
      </c>
      <c r="J21" s="85">
        <v>0</v>
      </c>
      <c r="K21" s="85">
        <v>0</v>
      </c>
      <c r="L21" s="85">
        <v>0</v>
      </c>
    </row>
    <row r="22" spans="1:12" s="24" customFormat="1" x14ac:dyDescent="0.2">
      <c r="A22" s="86" t="s">
        <v>37</v>
      </c>
      <c r="B22" s="34">
        <f t="shared" si="1"/>
        <v>0</v>
      </c>
      <c r="C22" s="85">
        <v>0</v>
      </c>
      <c r="D22" s="85">
        <v>0</v>
      </c>
      <c r="E22" s="85">
        <v>0</v>
      </c>
      <c r="F22" s="85">
        <v>0</v>
      </c>
      <c r="G22" s="85">
        <v>0</v>
      </c>
      <c r="H22" s="85">
        <v>0</v>
      </c>
      <c r="I22" s="85">
        <v>0</v>
      </c>
      <c r="J22" s="85">
        <v>0</v>
      </c>
      <c r="K22" s="85">
        <v>0</v>
      </c>
      <c r="L22" s="85">
        <v>0</v>
      </c>
    </row>
    <row r="23" spans="1:12" s="24" customFormat="1" x14ac:dyDescent="0.2">
      <c r="A23" s="84" t="s">
        <v>38</v>
      </c>
      <c r="B23" s="34">
        <f t="shared" si="1"/>
        <v>0</v>
      </c>
      <c r="C23" s="85">
        <v>0</v>
      </c>
      <c r="D23" s="85">
        <v>0</v>
      </c>
      <c r="E23" s="85">
        <v>0</v>
      </c>
      <c r="F23" s="85">
        <v>0</v>
      </c>
      <c r="G23" s="85">
        <v>0</v>
      </c>
      <c r="H23" s="85">
        <v>0</v>
      </c>
      <c r="I23" s="85">
        <v>0</v>
      </c>
      <c r="J23" s="85">
        <v>0</v>
      </c>
      <c r="K23" s="85">
        <v>0</v>
      </c>
      <c r="L23" s="85">
        <v>0</v>
      </c>
    </row>
    <row r="24" spans="1:12" s="24" customFormat="1" x14ac:dyDescent="0.2">
      <c r="A24" s="84" t="s">
        <v>39</v>
      </c>
      <c r="B24" s="34">
        <f t="shared" si="1"/>
        <v>0</v>
      </c>
      <c r="C24" s="85">
        <v>0</v>
      </c>
      <c r="D24" s="85">
        <v>0</v>
      </c>
      <c r="E24" s="85">
        <v>0</v>
      </c>
      <c r="F24" s="85">
        <v>0</v>
      </c>
      <c r="G24" s="85">
        <v>0</v>
      </c>
      <c r="H24" s="85">
        <v>0</v>
      </c>
      <c r="I24" s="85">
        <v>0</v>
      </c>
      <c r="J24" s="85">
        <v>0</v>
      </c>
      <c r="K24" s="85">
        <v>0</v>
      </c>
      <c r="L24" s="85">
        <v>0</v>
      </c>
    </row>
    <row r="25" spans="1:12" s="88" customFormat="1" ht="26.25" customHeight="1" thickBot="1" x14ac:dyDescent="0.3">
      <c r="A25" s="94" t="s">
        <v>40</v>
      </c>
      <c r="B25" s="95">
        <f t="shared" si="1"/>
        <v>0</v>
      </c>
      <c r="C25" s="96">
        <f>SUM(C9:C24)</f>
        <v>0</v>
      </c>
      <c r="D25" s="96">
        <f t="shared" ref="D25:L25" si="2">SUM(D9:D24)</f>
        <v>0</v>
      </c>
      <c r="E25" s="96">
        <f t="shared" si="2"/>
        <v>0</v>
      </c>
      <c r="F25" s="96">
        <f t="shared" si="2"/>
        <v>0</v>
      </c>
      <c r="G25" s="96">
        <f t="shared" si="2"/>
        <v>0</v>
      </c>
      <c r="H25" s="96">
        <f t="shared" si="2"/>
        <v>0</v>
      </c>
      <c r="I25" s="96">
        <f t="shared" si="2"/>
        <v>0</v>
      </c>
      <c r="J25" s="96">
        <f t="shared" si="2"/>
        <v>0</v>
      </c>
      <c r="K25" s="96">
        <f t="shared" si="2"/>
        <v>0</v>
      </c>
      <c r="L25" s="96">
        <f t="shared" si="2"/>
        <v>0</v>
      </c>
    </row>
    <row r="26" spans="1:12" s="4" customFormat="1" ht="14.25" customHeight="1" thickTop="1" x14ac:dyDescent="0.2">
      <c r="A26" s="89" t="s">
        <v>41</v>
      </c>
      <c r="B26" s="34"/>
      <c r="C26" s="34"/>
      <c r="D26" s="34"/>
      <c r="E26" s="34"/>
      <c r="F26" s="34"/>
      <c r="G26" s="34"/>
      <c r="H26" s="34"/>
      <c r="I26" s="34"/>
      <c r="J26" s="34"/>
      <c r="K26" s="34"/>
      <c r="L26" s="34"/>
    </row>
    <row r="27" spans="1:12" s="3" customFormat="1" x14ac:dyDescent="0.2">
      <c r="A27" s="84" t="s">
        <v>42</v>
      </c>
      <c r="B27" s="34">
        <f t="shared" ref="B27:B43" si="3">SUM(C27:L27)</f>
        <v>0</v>
      </c>
      <c r="C27" s="85">
        <v>0</v>
      </c>
      <c r="D27" s="85">
        <v>0</v>
      </c>
      <c r="E27" s="85">
        <v>0</v>
      </c>
      <c r="F27" s="85">
        <v>0</v>
      </c>
      <c r="G27" s="85">
        <v>0</v>
      </c>
      <c r="H27" s="85">
        <v>0</v>
      </c>
      <c r="I27" s="85">
        <v>0</v>
      </c>
      <c r="J27" s="85">
        <v>0</v>
      </c>
      <c r="K27" s="85">
        <v>0</v>
      </c>
      <c r="L27" s="85">
        <v>0</v>
      </c>
    </row>
    <row r="28" spans="1:12" s="3" customFormat="1" x14ac:dyDescent="0.2">
      <c r="A28" s="84" t="s">
        <v>43</v>
      </c>
      <c r="B28" s="34">
        <f t="shared" si="3"/>
        <v>0</v>
      </c>
      <c r="C28" s="85">
        <v>0</v>
      </c>
      <c r="D28" s="85">
        <v>0</v>
      </c>
      <c r="E28" s="85">
        <v>0</v>
      </c>
      <c r="F28" s="85">
        <v>0</v>
      </c>
      <c r="G28" s="85">
        <v>0</v>
      </c>
      <c r="H28" s="85">
        <v>0</v>
      </c>
      <c r="I28" s="85">
        <v>0</v>
      </c>
      <c r="J28" s="85">
        <v>0</v>
      </c>
      <c r="K28" s="85">
        <v>0</v>
      </c>
      <c r="L28" s="85">
        <v>0</v>
      </c>
    </row>
    <row r="29" spans="1:12" s="3" customFormat="1" ht="25.5" x14ac:dyDescent="0.2">
      <c r="A29" s="84" t="s">
        <v>44</v>
      </c>
      <c r="B29" s="34">
        <f t="shared" si="3"/>
        <v>0</v>
      </c>
      <c r="C29" s="85">
        <v>0</v>
      </c>
      <c r="D29" s="85">
        <v>0</v>
      </c>
      <c r="E29" s="85">
        <v>0</v>
      </c>
      <c r="F29" s="85">
        <v>0</v>
      </c>
      <c r="G29" s="85">
        <v>0</v>
      </c>
      <c r="H29" s="85">
        <v>0</v>
      </c>
      <c r="I29" s="85">
        <v>0</v>
      </c>
      <c r="J29" s="85">
        <v>0</v>
      </c>
      <c r="K29" s="85">
        <v>0</v>
      </c>
      <c r="L29" s="85">
        <v>0</v>
      </c>
    </row>
    <row r="30" spans="1:12" s="3" customFormat="1" x14ac:dyDescent="0.2">
      <c r="A30" s="84" t="s">
        <v>45</v>
      </c>
      <c r="B30" s="34">
        <f t="shared" si="3"/>
        <v>0</v>
      </c>
      <c r="C30" s="85">
        <v>0</v>
      </c>
      <c r="D30" s="85">
        <v>0</v>
      </c>
      <c r="E30" s="85">
        <v>0</v>
      </c>
      <c r="F30" s="85">
        <v>0</v>
      </c>
      <c r="G30" s="85">
        <v>0</v>
      </c>
      <c r="H30" s="85">
        <v>0</v>
      </c>
      <c r="I30" s="85">
        <v>0</v>
      </c>
      <c r="J30" s="85">
        <v>0</v>
      </c>
      <c r="K30" s="85">
        <v>0</v>
      </c>
      <c r="L30" s="85">
        <v>0</v>
      </c>
    </row>
    <row r="31" spans="1:12" s="3" customFormat="1" x14ac:dyDescent="0.2">
      <c r="A31" s="84" t="s">
        <v>46</v>
      </c>
      <c r="B31" s="34">
        <f t="shared" si="3"/>
        <v>0</v>
      </c>
      <c r="C31" s="85">
        <v>0</v>
      </c>
      <c r="D31" s="85">
        <v>0</v>
      </c>
      <c r="E31" s="85">
        <v>0</v>
      </c>
      <c r="F31" s="85">
        <v>0</v>
      </c>
      <c r="G31" s="85">
        <v>0</v>
      </c>
      <c r="H31" s="85">
        <v>0</v>
      </c>
      <c r="I31" s="85">
        <v>0</v>
      </c>
      <c r="J31" s="85">
        <v>0</v>
      </c>
      <c r="K31" s="85">
        <v>0</v>
      </c>
      <c r="L31" s="85">
        <v>0</v>
      </c>
    </row>
    <row r="32" spans="1:12" s="3" customFormat="1" x14ac:dyDescent="0.2">
      <c r="A32" s="84" t="s">
        <v>47</v>
      </c>
      <c r="B32" s="34">
        <f t="shared" si="3"/>
        <v>0</v>
      </c>
      <c r="C32" s="85">
        <v>0</v>
      </c>
      <c r="D32" s="85">
        <v>0</v>
      </c>
      <c r="E32" s="85">
        <v>0</v>
      </c>
      <c r="F32" s="85">
        <v>0</v>
      </c>
      <c r="G32" s="85">
        <v>0</v>
      </c>
      <c r="H32" s="85">
        <v>0</v>
      </c>
      <c r="I32" s="85">
        <v>0</v>
      </c>
      <c r="J32" s="85">
        <v>0</v>
      </c>
      <c r="K32" s="85">
        <v>0</v>
      </c>
      <c r="L32" s="85">
        <v>0</v>
      </c>
    </row>
    <row r="33" spans="1:12" s="3" customFormat="1" x14ac:dyDescent="0.2">
      <c r="A33" s="84" t="s">
        <v>48</v>
      </c>
      <c r="B33" s="34">
        <f t="shared" si="3"/>
        <v>0</v>
      </c>
      <c r="C33" s="85">
        <v>0</v>
      </c>
      <c r="D33" s="85">
        <v>0</v>
      </c>
      <c r="E33" s="85">
        <v>0</v>
      </c>
      <c r="F33" s="85">
        <v>0</v>
      </c>
      <c r="G33" s="85">
        <v>0</v>
      </c>
      <c r="H33" s="85">
        <v>0</v>
      </c>
      <c r="I33" s="85">
        <v>0</v>
      </c>
      <c r="J33" s="85">
        <v>0</v>
      </c>
      <c r="K33" s="85">
        <v>0</v>
      </c>
      <c r="L33" s="85">
        <v>0</v>
      </c>
    </row>
    <row r="34" spans="1:12" s="3" customFormat="1" x14ac:dyDescent="0.2">
      <c r="A34" s="84" t="s">
        <v>49</v>
      </c>
      <c r="B34" s="34">
        <f t="shared" si="3"/>
        <v>0</v>
      </c>
      <c r="C34" s="85">
        <v>0</v>
      </c>
      <c r="D34" s="85">
        <v>0</v>
      </c>
      <c r="E34" s="85">
        <v>0</v>
      </c>
      <c r="F34" s="85">
        <v>0</v>
      </c>
      <c r="G34" s="85">
        <v>0</v>
      </c>
      <c r="H34" s="85">
        <v>0</v>
      </c>
      <c r="I34" s="85">
        <v>0</v>
      </c>
      <c r="J34" s="85">
        <v>0</v>
      </c>
      <c r="K34" s="85">
        <v>0</v>
      </c>
      <c r="L34" s="85">
        <v>0</v>
      </c>
    </row>
    <row r="35" spans="1:12" ht="15" customHeight="1" x14ac:dyDescent="0.25">
      <c r="A35" s="84" t="s">
        <v>50</v>
      </c>
      <c r="B35" s="34">
        <f t="shared" si="3"/>
        <v>0</v>
      </c>
      <c r="C35" s="85">
        <v>0</v>
      </c>
      <c r="D35" s="85">
        <v>0</v>
      </c>
      <c r="E35" s="85">
        <v>0</v>
      </c>
      <c r="F35" s="85">
        <v>0</v>
      </c>
      <c r="G35" s="85">
        <v>0</v>
      </c>
      <c r="H35" s="85">
        <v>0</v>
      </c>
      <c r="I35" s="85">
        <v>0</v>
      </c>
      <c r="J35" s="85">
        <v>0</v>
      </c>
      <c r="K35" s="85">
        <v>0</v>
      </c>
      <c r="L35" s="85">
        <v>0</v>
      </c>
    </row>
    <row r="36" spans="1:12" ht="15" customHeight="1" x14ac:dyDescent="0.25">
      <c r="A36" s="84" t="s">
        <v>51</v>
      </c>
      <c r="B36" s="34">
        <f t="shared" si="3"/>
        <v>0</v>
      </c>
      <c r="C36" s="85">
        <v>0</v>
      </c>
      <c r="D36" s="85">
        <v>0</v>
      </c>
      <c r="E36" s="85">
        <v>0</v>
      </c>
      <c r="F36" s="85">
        <v>0</v>
      </c>
      <c r="G36" s="85">
        <v>0</v>
      </c>
      <c r="H36" s="85">
        <v>0</v>
      </c>
      <c r="I36" s="85">
        <v>0</v>
      </c>
      <c r="J36" s="85">
        <v>0</v>
      </c>
      <c r="K36" s="85">
        <v>0</v>
      </c>
      <c r="L36" s="85">
        <v>0</v>
      </c>
    </row>
    <row r="37" spans="1:12" ht="15" customHeight="1" x14ac:dyDescent="0.25">
      <c r="A37" s="84" t="s">
        <v>52</v>
      </c>
      <c r="B37" s="34">
        <f t="shared" si="3"/>
        <v>0</v>
      </c>
      <c r="C37" s="85">
        <v>0</v>
      </c>
      <c r="D37" s="85">
        <v>0</v>
      </c>
      <c r="E37" s="85">
        <v>0</v>
      </c>
      <c r="F37" s="85">
        <v>0</v>
      </c>
      <c r="G37" s="85">
        <v>0</v>
      </c>
      <c r="H37" s="85">
        <v>0</v>
      </c>
      <c r="I37" s="85">
        <v>0</v>
      </c>
      <c r="J37" s="85">
        <v>0</v>
      </c>
      <c r="K37" s="85">
        <v>0</v>
      </c>
      <c r="L37" s="85">
        <v>0</v>
      </c>
    </row>
    <row r="38" spans="1:12" ht="15" customHeight="1" x14ac:dyDescent="0.25">
      <c r="A38" s="84" t="s">
        <v>53</v>
      </c>
      <c r="B38" s="34">
        <f t="shared" si="3"/>
        <v>0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</row>
    <row r="39" spans="1:12" ht="15" customHeight="1" x14ac:dyDescent="0.25">
      <c r="A39" s="84" t="s">
        <v>54</v>
      </c>
      <c r="B39" s="34">
        <f t="shared" si="3"/>
        <v>0</v>
      </c>
      <c r="C39" s="85">
        <v>0</v>
      </c>
      <c r="D39" s="85">
        <v>0</v>
      </c>
      <c r="E39" s="85">
        <v>0</v>
      </c>
      <c r="F39" s="85">
        <v>0</v>
      </c>
      <c r="G39" s="85">
        <v>0</v>
      </c>
      <c r="H39" s="85">
        <v>0</v>
      </c>
      <c r="I39" s="85">
        <v>0</v>
      </c>
      <c r="J39" s="85">
        <v>0</v>
      </c>
      <c r="K39" s="85">
        <v>0</v>
      </c>
      <c r="L39" s="85">
        <v>0</v>
      </c>
    </row>
    <row r="40" spans="1:12" ht="15" customHeight="1" x14ac:dyDescent="0.25">
      <c r="A40" s="84" t="s">
        <v>55</v>
      </c>
      <c r="B40" s="34">
        <f t="shared" si="3"/>
        <v>0</v>
      </c>
      <c r="C40" s="85">
        <v>0</v>
      </c>
      <c r="D40" s="85">
        <v>0</v>
      </c>
      <c r="E40" s="85">
        <v>0</v>
      </c>
      <c r="F40" s="85">
        <v>0</v>
      </c>
      <c r="G40" s="85">
        <v>0</v>
      </c>
      <c r="H40" s="85">
        <v>0</v>
      </c>
      <c r="I40" s="85">
        <v>0</v>
      </c>
      <c r="J40" s="85">
        <v>0</v>
      </c>
      <c r="K40" s="85">
        <v>0</v>
      </c>
      <c r="L40" s="85">
        <v>0</v>
      </c>
    </row>
    <row r="41" spans="1:12" s="3" customFormat="1" ht="15" customHeight="1" x14ac:dyDescent="0.2">
      <c r="A41" s="84" t="s">
        <v>56</v>
      </c>
      <c r="B41" s="34">
        <f t="shared" si="3"/>
        <v>0</v>
      </c>
      <c r="C41" s="85">
        <v>0</v>
      </c>
      <c r="D41" s="85">
        <v>0</v>
      </c>
      <c r="E41" s="85">
        <v>0</v>
      </c>
      <c r="F41" s="85">
        <v>0</v>
      </c>
      <c r="G41" s="85">
        <v>0</v>
      </c>
      <c r="H41" s="85">
        <v>0</v>
      </c>
      <c r="I41" s="85">
        <v>0</v>
      </c>
      <c r="J41" s="85">
        <v>0</v>
      </c>
      <c r="K41" s="85">
        <v>0</v>
      </c>
      <c r="L41" s="85">
        <v>0</v>
      </c>
    </row>
    <row r="42" spans="1:12" s="88" customFormat="1" ht="30" customHeight="1" thickBot="1" x14ac:dyDescent="0.3">
      <c r="A42" s="94" t="s">
        <v>57</v>
      </c>
      <c r="B42" s="95">
        <f t="shared" si="3"/>
        <v>0</v>
      </c>
      <c r="C42" s="96">
        <f>SUM(C27:C41)</f>
        <v>0</v>
      </c>
      <c r="D42" s="96">
        <f t="shared" ref="D42:L42" si="4">SUM(D27:D41)</f>
        <v>0</v>
      </c>
      <c r="E42" s="96">
        <f t="shared" si="4"/>
        <v>0</v>
      </c>
      <c r="F42" s="96">
        <f t="shared" si="4"/>
        <v>0</v>
      </c>
      <c r="G42" s="96">
        <f t="shared" si="4"/>
        <v>0</v>
      </c>
      <c r="H42" s="96">
        <f t="shared" si="4"/>
        <v>0</v>
      </c>
      <c r="I42" s="96">
        <f t="shared" si="4"/>
        <v>0</v>
      </c>
      <c r="J42" s="96">
        <f t="shared" si="4"/>
        <v>0</v>
      </c>
      <c r="K42" s="96">
        <f t="shared" si="4"/>
        <v>0</v>
      </c>
      <c r="L42" s="96">
        <f t="shared" si="4"/>
        <v>0</v>
      </c>
    </row>
    <row r="43" spans="1:12" s="88" customFormat="1" ht="32.25" customHeight="1" thickTop="1" x14ac:dyDescent="0.25">
      <c r="A43" s="97" t="s">
        <v>58</v>
      </c>
      <c r="B43" s="98">
        <f t="shared" si="3"/>
        <v>0</v>
      </c>
      <c r="C43" s="98">
        <f t="shared" ref="C43:L43" si="5">C25-C42</f>
        <v>0</v>
      </c>
      <c r="D43" s="98">
        <f t="shared" si="5"/>
        <v>0</v>
      </c>
      <c r="E43" s="98">
        <f t="shared" si="5"/>
        <v>0</v>
      </c>
      <c r="F43" s="98">
        <f t="shared" si="5"/>
        <v>0</v>
      </c>
      <c r="G43" s="98">
        <f t="shared" si="5"/>
        <v>0</v>
      </c>
      <c r="H43" s="98">
        <f t="shared" si="5"/>
        <v>0</v>
      </c>
      <c r="I43" s="98">
        <f t="shared" si="5"/>
        <v>0</v>
      </c>
      <c r="J43" s="98">
        <f t="shared" si="5"/>
        <v>0</v>
      </c>
      <c r="K43" s="98">
        <f t="shared" si="5"/>
        <v>0</v>
      </c>
      <c r="L43" s="98">
        <f t="shared" si="5"/>
        <v>0</v>
      </c>
    </row>
    <row r="45" spans="1:12" ht="15.75" x14ac:dyDescent="0.25">
      <c r="G45" s="72"/>
      <c r="I45" s="72"/>
      <c r="J45" s="72"/>
      <c r="K45" s="72"/>
      <c r="L45" s="72"/>
    </row>
    <row r="46" spans="1:12" s="24" customFormat="1" ht="28.5" customHeight="1" x14ac:dyDescent="0.25">
      <c r="A46" s="205" t="s">
        <v>59</v>
      </c>
      <c r="B46" s="206"/>
      <c r="C46" s="206"/>
      <c r="D46" s="206"/>
      <c r="E46" s="206"/>
      <c r="F46" s="206"/>
      <c r="G46" s="206"/>
      <c r="H46" s="206"/>
      <c r="I46" s="206"/>
      <c r="J46" s="206"/>
      <c r="K46" s="206"/>
      <c r="L46" s="206"/>
    </row>
    <row r="47" spans="1:12" s="24" customFormat="1" ht="30.75" customHeight="1" x14ac:dyDescent="0.25">
      <c r="A47" s="212" t="s">
        <v>60</v>
      </c>
      <c r="B47" s="212"/>
      <c r="C47" s="212"/>
      <c r="D47" s="212"/>
      <c r="E47" s="212"/>
      <c r="F47" s="212"/>
      <c r="G47" s="212"/>
      <c r="H47" s="212"/>
      <c r="I47" s="212"/>
      <c r="J47" s="212"/>
      <c r="K47" s="212"/>
      <c r="L47" s="212"/>
    </row>
    <row r="48" spans="1:12" s="24" customFormat="1" ht="30.75" customHeight="1" x14ac:dyDescent="0.25">
      <c r="A48" s="177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</row>
    <row r="49" spans="1:12" s="24" customFormat="1" ht="30.75" customHeight="1" x14ac:dyDescent="0.25">
      <c r="A49" s="213" t="s">
        <v>403</v>
      </c>
      <c r="B49" s="213"/>
      <c r="C49" s="178">
        <v>45323</v>
      </c>
      <c r="D49" s="179" t="s">
        <v>404</v>
      </c>
      <c r="E49" s="177"/>
      <c r="F49" s="177"/>
      <c r="G49" s="177"/>
      <c r="H49" s="177"/>
      <c r="I49" s="177"/>
      <c r="J49" s="177"/>
      <c r="K49" s="177"/>
      <c r="L49" s="177"/>
    </row>
    <row r="50" spans="1:12" s="24" customFormat="1" ht="30.75" customHeight="1" x14ac:dyDescent="0.25">
      <c r="A50" s="213" t="s">
        <v>405</v>
      </c>
      <c r="B50" s="213"/>
      <c r="C50" s="180">
        <v>30</v>
      </c>
      <c r="D50" s="179"/>
      <c r="E50" s="177"/>
      <c r="F50" s="177"/>
      <c r="G50" s="177"/>
      <c r="H50" s="177"/>
      <c r="I50" s="177"/>
      <c r="J50" s="177"/>
      <c r="K50" s="177"/>
      <c r="L50" s="177"/>
    </row>
    <row r="51" spans="1:12" s="24" customFormat="1" ht="30.75" customHeight="1" x14ac:dyDescent="0.25">
      <c r="A51" s="177"/>
      <c r="B51" s="177"/>
      <c r="C51" s="177"/>
      <c r="D51" s="177"/>
      <c r="E51" s="177"/>
      <c r="F51" s="177"/>
      <c r="G51" s="177"/>
      <c r="H51" s="177"/>
      <c r="I51" s="177"/>
      <c r="J51" s="177"/>
      <c r="K51" s="177"/>
      <c r="L51" s="177"/>
    </row>
    <row r="52" spans="1:12" s="24" customFormat="1" ht="30.75" customHeight="1" x14ac:dyDescent="0.25">
      <c r="A52" s="177"/>
      <c r="B52" s="177"/>
      <c r="C52" s="181" t="s">
        <v>406</v>
      </c>
      <c r="D52" s="181" t="s">
        <v>407</v>
      </c>
      <c r="E52" s="181" t="s">
        <v>408</v>
      </c>
      <c r="F52" s="181" t="s">
        <v>409</v>
      </c>
      <c r="G52" s="181" t="s">
        <v>410</v>
      </c>
      <c r="H52" s="181" t="s">
        <v>411</v>
      </c>
      <c r="I52" s="181" t="s">
        <v>412</v>
      </c>
      <c r="J52" s="181" t="s">
        <v>413</v>
      </c>
      <c r="K52" s="181" t="s">
        <v>414</v>
      </c>
      <c r="L52" s="181" t="s">
        <v>415</v>
      </c>
    </row>
    <row r="53" spans="1:12" s="24" customFormat="1" ht="30.75" customHeight="1" x14ac:dyDescent="0.25">
      <c r="A53" s="177"/>
      <c r="B53" s="177"/>
      <c r="C53" s="182">
        <v>2024</v>
      </c>
      <c r="D53" s="182">
        <v>2025</v>
      </c>
      <c r="E53" s="182">
        <v>2026</v>
      </c>
      <c r="F53" s="182">
        <v>2027</v>
      </c>
      <c r="G53" s="182">
        <v>2028</v>
      </c>
      <c r="H53" s="182">
        <v>2029</v>
      </c>
      <c r="I53" s="182">
        <v>2030</v>
      </c>
      <c r="J53" s="182">
        <v>2031</v>
      </c>
      <c r="K53" s="182">
        <v>2032</v>
      </c>
      <c r="L53" s="182">
        <v>2033</v>
      </c>
    </row>
    <row r="54" spans="1:12" s="24" customFormat="1" ht="30.75" customHeight="1" x14ac:dyDescent="0.25">
      <c r="A54" s="177"/>
      <c r="B54" s="177"/>
      <c r="C54" s="183">
        <v>45657</v>
      </c>
      <c r="D54" s="183">
        <v>46022</v>
      </c>
      <c r="E54" s="183">
        <v>46387</v>
      </c>
      <c r="F54" s="183">
        <v>46752</v>
      </c>
      <c r="G54" s="183">
        <v>47118</v>
      </c>
      <c r="H54" s="183">
        <v>47483</v>
      </c>
      <c r="I54" s="183">
        <v>47848</v>
      </c>
      <c r="J54" s="183">
        <v>48213</v>
      </c>
      <c r="K54" s="183">
        <v>48579</v>
      </c>
      <c r="L54" s="183">
        <v>48944</v>
      </c>
    </row>
    <row r="55" spans="1:12" s="24" customFormat="1" ht="30.75" customHeight="1" x14ac:dyDescent="0.25">
      <c r="A55" s="177"/>
      <c r="B55" s="177"/>
      <c r="C55" s="184">
        <f>DATEDIF($C$49,C54,"M")</f>
        <v>10</v>
      </c>
      <c r="D55" s="184">
        <f>DATEDIF($C$49,D54,"M")-C55</f>
        <v>12</v>
      </c>
      <c r="E55" s="184">
        <f>DATEDIF($C$49,E54,"M")-D55-C55</f>
        <v>12</v>
      </c>
      <c r="F55" s="184">
        <f>DATEDIF($C$49,F54,"M")-E55-C55-D55</f>
        <v>12</v>
      </c>
      <c r="G55" s="184">
        <f>DATEDIF($C$49,G54,"M")-F55-C55-D55-E55</f>
        <v>12</v>
      </c>
      <c r="H55" s="184">
        <f>DATEDIF($C$49,H54,"M")-G55-C55-D55-E55-F55</f>
        <v>12</v>
      </c>
      <c r="I55" s="184">
        <f>DATEDIF($C$49,I54,"M")-H55-D55-E55-F55-G55-C55</f>
        <v>12</v>
      </c>
      <c r="J55" s="184">
        <f>DATEDIF($C$49,J54,"M")-I55-E55-F55-G55-H55-D55-C55</f>
        <v>12</v>
      </c>
      <c r="K55" s="184">
        <f>DATEDIF($C$49,K54,"M")-J55-F55-G55-H55-I55-E55-C55-D55</f>
        <v>12</v>
      </c>
      <c r="L55" s="184">
        <f>DATEDIF($C$49,L54,"M")-K55-G55-H55-I55-J55-F55-E55-C55-D55</f>
        <v>12</v>
      </c>
    </row>
    <row r="56" spans="1:12" s="24" customFormat="1" ht="26.25" customHeight="1" x14ac:dyDescent="0.25">
      <c r="A56" s="79"/>
      <c r="B56" s="80"/>
      <c r="C56" s="81" t="s">
        <v>13</v>
      </c>
      <c r="D56" s="81" t="s">
        <v>13</v>
      </c>
      <c r="E56" s="81" t="s">
        <v>13</v>
      </c>
      <c r="F56" s="81" t="s">
        <v>13</v>
      </c>
      <c r="G56" s="81" t="s">
        <v>13</v>
      </c>
      <c r="H56" s="81" t="str">
        <f>IF($C$50-SUM($C$55:G55)&gt;=0,"Implementare","Operare")</f>
        <v>Operare</v>
      </c>
      <c r="I56" s="81" t="str">
        <f>IF($C$50-SUM($C$55:H55)&gt;=0,"Implementare","Operare")</f>
        <v>Operare</v>
      </c>
      <c r="J56" s="81" t="str">
        <f>IF($C$50-SUM($C$55:I55)&gt;=0,"Implementare","Operare")</f>
        <v>Operare</v>
      </c>
      <c r="K56" s="81" t="str">
        <f>IF($C$50-SUM($C$55:J55)&gt;=0,"Implementare","Operare")</f>
        <v>Operare</v>
      </c>
      <c r="L56" s="81" t="str">
        <f>IF($C$50-SUM($C$55:K55)&gt;=0,"Implementare","Operare")</f>
        <v>Operare</v>
      </c>
    </row>
    <row r="57" spans="1:12" s="24" customFormat="1" ht="31.5" customHeight="1" x14ac:dyDescent="0.25">
      <c r="A57" s="82" t="s">
        <v>61</v>
      </c>
      <c r="B57" s="81" t="s">
        <v>11</v>
      </c>
      <c r="C57" s="81">
        <v>1</v>
      </c>
      <c r="D57" s="81">
        <v>2</v>
      </c>
      <c r="E57" s="81">
        <v>3</v>
      </c>
      <c r="F57" s="81">
        <v>4</v>
      </c>
      <c r="G57" s="81">
        <v>5</v>
      </c>
      <c r="H57" s="81">
        <v>6</v>
      </c>
      <c r="I57" s="81">
        <v>7</v>
      </c>
      <c r="J57" s="81">
        <v>8</v>
      </c>
      <c r="K57" s="81">
        <v>9</v>
      </c>
      <c r="L57" s="81">
        <v>10</v>
      </c>
    </row>
    <row r="58" spans="1:12" s="24" customFormat="1" x14ac:dyDescent="0.25">
      <c r="A58" s="83" t="s">
        <v>26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</row>
    <row r="59" spans="1:12" s="24" customFormat="1" x14ac:dyDescent="0.2">
      <c r="A59" s="84" t="s">
        <v>62</v>
      </c>
      <c r="B59" s="34">
        <f t="shared" ref="B59:B75" si="6">SUM(C59:L59)</f>
        <v>0</v>
      </c>
      <c r="C59" s="85">
        <v>0</v>
      </c>
      <c r="D59" s="85">
        <v>0</v>
      </c>
      <c r="E59" s="85">
        <v>0</v>
      </c>
      <c r="F59" s="85">
        <v>0</v>
      </c>
      <c r="G59" s="85">
        <v>0</v>
      </c>
      <c r="H59" s="85">
        <v>0</v>
      </c>
      <c r="I59" s="85">
        <v>0</v>
      </c>
      <c r="J59" s="85">
        <v>0</v>
      </c>
      <c r="K59" s="85">
        <v>0</v>
      </c>
      <c r="L59" s="85">
        <v>0</v>
      </c>
    </row>
    <row r="60" spans="1:12" s="24" customFormat="1" x14ac:dyDescent="0.2">
      <c r="A60" s="84" t="s">
        <v>28</v>
      </c>
      <c r="B60" s="34">
        <f t="shared" si="6"/>
        <v>0</v>
      </c>
      <c r="C60" s="85">
        <v>0</v>
      </c>
      <c r="D60" s="85">
        <v>0</v>
      </c>
      <c r="E60" s="85">
        <v>0</v>
      </c>
      <c r="F60" s="85">
        <v>0</v>
      </c>
      <c r="G60" s="85">
        <v>0</v>
      </c>
      <c r="H60" s="85">
        <v>0</v>
      </c>
      <c r="I60" s="85">
        <v>0</v>
      </c>
      <c r="J60" s="85">
        <v>0</v>
      </c>
      <c r="K60" s="85">
        <v>0</v>
      </c>
      <c r="L60" s="85">
        <v>0</v>
      </c>
    </row>
    <row r="61" spans="1:12" s="24" customFormat="1" x14ac:dyDescent="0.2">
      <c r="A61" s="84" t="s">
        <v>29</v>
      </c>
      <c r="B61" s="34">
        <f t="shared" si="6"/>
        <v>0</v>
      </c>
      <c r="C61" s="85">
        <v>0</v>
      </c>
      <c r="D61" s="85">
        <v>0</v>
      </c>
      <c r="E61" s="85">
        <v>0</v>
      </c>
      <c r="F61" s="85">
        <v>0</v>
      </c>
      <c r="G61" s="85">
        <v>0</v>
      </c>
      <c r="H61" s="85">
        <v>0</v>
      </c>
      <c r="I61" s="85">
        <v>0</v>
      </c>
      <c r="J61" s="85">
        <v>0</v>
      </c>
      <c r="K61" s="85">
        <v>0</v>
      </c>
      <c r="L61" s="85">
        <v>0</v>
      </c>
    </row>
    <row r="62" spans="1:12" s="24" customFormat="1" x14ac:dyDescent="0.2">
      <c r="A62" s="82" t="s">
        <v>63</v>
      </c>
      <c r="B62" s="34">
        <f t="shared" si="6"/>
        <v>0</v>
      </c>
      <c r="C62" s="85">
        <v>0</v>
      </c>
      <c r="D62" s="85">
        <v>0</v>
      </c>
      <c r="E62" s="85">
        <v>0</v>
      </c>
      <c r="F62" s="85">
        <v>0</v>
      </c>
      <c r="G62" s="85">
        <v>0</v>
      </c>
      <c r="H62" s="85">
        <v>0</v>
      </c>
      <c r="I62" s="85">
        <v>0</v>
      </c>
      <c r="J62" s="85">
        <v>0</v>
      </c>
      <c r="K62" s="85">
        <v>0</v>
      </c>
      <c r="L62" s="85">
        <v>0</v>
      </c>
    </row>
    <row r="63" spans="1:12" s="24" customFormat="1" ht="22.5" x14ac:dyDescent="0.2">
      <c r="A63" s="147" t="s">
        <v>307</v>
      </c>
      <c r="B63" s="34">
        <f t="shared" si="6"/>
        <v>0</v>
      </c>
      <c r="C63" s="85">
        <v>0</v>
      </c>
      <c r="D63" s="85">
        <v>0</v>
      </c>
      <c r="E63" s="85">
        <v>0</v>
      </c>
      <c r="F63" s="85">
        <v>0</v>
      </c>
      <c r="G63" s="85">
        <v>0</v>
      </c>
      <c r="H63" s="85">
        <v>0</v>
      </c>
      <c r="I63" s="85">
        <v>0</v>
      </c>
      <c r="J63" s="85">
        <v>0</v>
      </c>
      <c r="K63" s="85">
        <v>0</v>
      </c>
      <c r="L63" s="85">
        <v>0</v>
      </c>
    </row>
    <row r="64" spans="1:12" s="24" customFormat="1" ht="22.5" x14ac:dyDescent="0.2">
      <c r="A64" s="147" t="s">
        <v>307</v>
      </c>
      <c r="B64" s="34">
        <f t="shared" si="6"/>
        <v>0</v>
      </c>
      <c r="C64" s="85">
        <v>0</v>
      </c>
      <c r="D64" s="85">
        <v>0</v>
      </c>
      <c r="E64" s="85">
        <v>0</v>
      </c>
      <c r="F64" s="85">
        <v>0</v>
      </c>
      <c r="G64" s="85">
        <v>0</v>
      </c>
      <c r="H64" s="85">
        <v>0</v>
      </c>
      <c r="I64" s="85">
        <v>0</v>
      </c>
      <c r="J64" s="85">
        <v>0</v>
      </c>
      <c r="K64" s="85">
        <v>0</v>
      </c>
      <c r="L64" s="85">
        <v>0</v>
      </c>
    </row>
    <row r="65" spans="1:12" s="24" customFormat="1" ht="22.5" x14ac:dyDescent="0.2">
      <c r="A65" s="147" t="s">
        <v>307</v>
      </c>
      <c r="B65" s="34">
        <f t="shared" si="6"/>
        <v>0</v>
      </c>
      <c r="C65" s="85">
        <v>0</v>
      </c>
      <c r="D65" s="85">
        <v>0</v>
      </c>
      <c r="E65" s="85">
        <v>0</v>
      </c>
      <c r="F65" s="85">
        <v>0</v>
      </c>
      <c r="G65" s="85">
        <v>0</v>
      </c>
      <c r="H65" s="85">
        <v>0</v>
      </c>
      <c r="I65" s="85">
        <v>0</v>
      </c>
      <c r="J65" s="85">
        <v>0</v>
      </c>
      <c r="K65" s="85">
        <v>0</v>
      </c>
      <c r="L65" s="85">
        <v>0</v>
      </c>
    </row>
    <row r="66" spans="1:12" s="24" customFormat="1" ht="25.5" x14ac:dyDescent="0.2">
      <c r="A66" s="84" t="s">
        <v>64</v>
      </c>
      <c r="B66" s="34">
        <f t="shared" si="6"/>
        <v>0</v>
      </c>
      <c r="C66" s="85">
        <v>0</v>
      </c>
      <c r="D66" s="85">
        <v>0</v>
      </c>
      <c r="E66" s="85">
        <v>0</v>
      </c>
      <c r="F66" s="85">
        <v>0</v>
      </c>
      <c r="G66" s="85">
        <v>0</v>
      </c>
      <c r="H66" s="85">
        <v>0</v>
      </c>
      <c r="I66" s="85">
        <v>0</v>
      </c>
      <c r="J66" s="85">
        <v>0</v>
      </c>
      <c r="K66" s="85">
        <v>0</v>
      </c>
      <c r="L66" s="85">
        <v>0</v>
      </c>
    </row>
    <row r="67" spans="1:12" s="24" customFormat="1" ht="15" customHeight="1" x14ac:dyDescent="0.2">
      <c r="A67" s="84" t="s">
        <v>65</v>
      </c>
      <c r="B67" s="34">
        <f t="shared" si="6"/>
        <v>0</v>
      </c>
      <c r="C67" s="85">
        <v>0</v>
      </c>
      <c r="D67" s="85">
        <v>0</v>
      </c>
      <c r="E67" s="85">
        <v>0</v>
      </c>
      <c r="F67" s="85">
        <v>0</v>
      </c>
      <c r="G67" s="85">
        <v>0</v>
      </c>
      <c r="H67" s="85">
        <v>0</v>
      </c>
      <c r="I67" s="85">
        <v>0</v>
      </c>
      <c r="J67" s="85">
        <v>0</v>
      </c>
      <c r="K67" s="85">
        <v>0</v>
      </c>
      <c r="L67" s="85">
        <v>0</v>
      </c>
    </row>
    <row r="68" spans="1:12" s="24" customFormat="1" ht="15" customHeight="1" x14ac:dyDescent="0.2">
      <c r="A68" s="84" t="s">
        <v>33</v>
      </c>
      <c r="B68" s="34">
        <f t="shared" si="6"/>
        <v>0</v>
      </c>
      <c r="C68" s="85">
        <v>0</v>
      </c>
      <c r="D68" s="85">
        <v>0</v>
      </c>
      <c r="E68" s="85">
        <v>0</v>
      </c>
      <c r="F68" s="85">
        <v>0</v>
      </c>
      <c r="G68" s="85">
        <v>0</v>
      </c>
      <c r="H68" s="85">
        <v>0</v>
      </c>
      <c r="I68" s="85">
        <v>0</v>
      </c>
      <c r="J68" s="85">
        <v>0</v>
      </c>
      <c r="K68" s="85">
        <v>0</v>
      </c>
      <c r="L68" s="85">
        <v>0</v>
      </c>
    </row>
    <row r="69" spans="1:12" s="24" customFormat="1" x14ac:dyDescent="0.2">
      <c r="A69" s="84" t="s">
        <v>66</v>
      </c>
      <c r="B69" s="34">
        <f t="shared" si="6"/>
        <v>0</v>
      </c>
      <c r="C69" s="85">
        <v>0</v>
      </c>
      <c r="D69" s="85">
        <v>0</v>
      </c>
      <c r="E69" s="85">
        <v>0</v>
      </c>
      <c r="F69" s="85">
        <v>0</v>
      </c>
      <c r="G69" s="85">
        <v>0</v>
      </c>
      <c r="H69" s="85">
        <v>0</v>
      </c>
      <c r="I69" s="85">
        <v>0</v>
      </c>
      <c r="J69" s="85">
        <v>0</v>
      </c>
      <c r="K69" s="85">
        <v>0</v>
      </c>
      <c r="L69" s="85">
        <v>0</v>
      </c>
    </row>
    <row r="70" spans="1:12" s="24" customFormat="1" x14ac:dyDescent="0.2">
      <c r="A70" s="84" t="s">
        <v>67</v>
      </c>
      <c r="B70" s="34">
        <f t="shared" si="6"/>
        <v>0</v>
      </c>
      <c r="C70" s="85">
        <v>0</v>
      </c>
      <c r="D70" s="85">
        <v>0</v>
      </c>
      <c r="E70" s="85">
        <v>0</v>
      </c>
      <c r="F70" s="85">
        <v>0</v>
      </c>
      <c r="G70" s="85">
        <v>0</v>
      </c>
      <c r="H70" s="85">
        <v>0</v>
      </c>
      <c r="I70" s="85">
        <v>0</v>
      </c>
      <c r="J70" s="85">
        <v>0</v>
      </c>
      <c r="K70" s="85">
        <v>0</v>
      </c>
      <c r="L70" s="85">
        <v>0</v>
      </c>
    </row>
    <row r="71" spans="1:12" s="24" customFormat="1" ht="25.5" x14ac:dyDescent="0.2">
      <c r="A71" s="84" t="s">
        <v>36</v>
      </c>
      <c r="B71" s="34">
        <f t="shared" si="6"/>
        <v>0</v>
      </c>
      <c r="C71" s="85">
        <v>0</v>
      </c>
      <c r="D71" s="85">
        <v>0</v>
      </c>
      <c r="E71" s="85">
        <v>0</v>
      </c>
      <c r="F71" s="85">
        <v>0</v>
      </c>
      <c r="G71" s="85">
        <v>0</v>
      </c>
      <c r="H71" s="85">
        <v>0</v>
      </c>
      <c r="I71" s="85">
        <v>0</v>
      </c>
      <c r="J71" s="85">
        <v>0</v>
      </c>
      <c r="K71" s="85">
        <v>0</v>
      </c>
      <c r="L71" s="85">
        <v>0</v>
      </c>
    </row>
    <row r="72" spans="1:12" s="24" customFormat="1" x14ac:dyDescent="0.2">
      <c r="A72" s="84" t="s">
        <v>37</v>
      </c>
      <c r="B72" s="34">
        <f t="shared" si="6"/>
        <v>0</v>
      </c>
      <c r="C72" s="85">
        <v>0</v>
      </c>
      <c r="D72" s="85">
        <v>0</v>
      </c>
      <c r="E72" s="85">
        <v>0</v>
      </c>
      <c r="F72" s="85">
        <v>0</v>
      </c>
      <c r="G72" s="85">
        <v>0</v>
      </c>
      <c r="H72" s="85">
        <v>0</v>
      </c>
      <c r="I72" s="85">
        <v>0</v>
      </c>
      <c r="J72" s="85">
        <v>0</v>
      </c>
      <c r="K72" s="85">
        <v>0</v>
      </c>
      <c r="L72" s="85">
        <v>0</v>
      </c>
    </row>
    <row r="73" spans="1:12" s="24" customFormat="1" x14ac:dyDescent="0.2">
      <c r="A73" s="84" t="s">
        <v>38</v>
      </c>
      <c r="B73" s="34">
        <f t="shared" si="6"/>
        <v>0</v>
      </c>
      <c r="C73" s="85">
        <v>0</v>
      </c>
      <c r="D73" s="85">
        <v>0</v>
      </c>
      <c r="E73" s="85">
        <v>0</v>
      </c>
      <c r="F73" s="85">
        <v>0</v>
      </c>
      <c r="G73" s="85">
        <v>0</v>
      </c>
      <c r="H73" s="85">
        <v>0</v>
      </c>
      <c r="I73" s="85">
        <v>0</v>
      </c>
      <c r="J73" s="85">
        <v>0</v>
      </c>
      <c r="K73" s="85">
        <v>0</v>
      </c>
      <c r="L73" s="85">
        <v>0</v>
      </c>
    </row>
    <row r="74" spans="1:12" s="24" customFormat="1" x14ac:dyDescent="0.2">
      <c r="A74" s="84" t="s">
        <v>68</v>
      </c>
      <c r="B74" s="34">
        <f t="shared" si="6"/>
        <v>0</v>
      </c>
      <c r="C74" s="85">
        <v>0</v>
      </c>
      <c r="D74" s="85">
        <v>0</v>
      </c>
      <c r="E74" s="85">
        <v>0</v>
      </c>
      <c r="F74" s="85">
        <v>0</v>
      </c>
      <c r="G74" s="85">
        <v>0</v>
      </c>
      <c r="H74" s="85">
        <v>0</v>
      </c>
      <c r="I74" s="85">
        <v>0</v>
      </c>
      <c r="J74" s="85">
        <v>0</v>
      </c>
      <c r="K74" s="85">
        <v>0</v>
      </c>
      <c r="L74" s="85">
        <v>0</v>
      </c>
    </row>
    <row r="75" spans="1:12" s="88" customFormat="1" ht="26.25" customHeight="1" thickBot="1" x14ac:dyDescent="0.3">
      <c r="A75" s="94" t="s">
        <v>40</v>
      </c>
      <c r="B75" s="95">
        <f t="shared" si="6"/>
        <v>0</v>
      </c>
      <c r="C75" s="96">
        <f>SUM(C59:C74)</f>
        <v>0</v>
      </c>
      <c r="D75" s="96">
        <f t="shared" ref="D75:L75" si="7">SUM(D59:D74)</f>
        <v>0</v>
      </c>
      <c r="E75" s="96">
        <f t="shared" si="7"/>
        <v>0</v>
      </c>
      <c r="F75" s="96">
        <f t="shared" si="7"/>
        <v>0</v>
      </c>
      <c r="G75" s="96">
        <f t="shared" si="7"/>
        <v>0</v>
      </c>
      <c r="H75" s="96">
        <f t="shared" si="7"/>
        <v>0</v>
      </c>
      <c r="I75" s="96">
        <f t="shared" si="7"/>
        <v>0</v>
      </c>
      <c r="J75" s="96">
        <f t="shared" si="7"/>
        <v>0</v>
      </c>
      <c r="K75" s="96">
        <f t="shared" si="7"/>
        <v>0</v>
      </c>
      <c r="L75" s="96">
        <f t="shared" si="7"/>
        <v>0</v>
      </c>
    </row>
    <row r="76" spans="1:12" s="4" customFormat="1" ht="14.25" customHeight="1" thickTop="1" x14ac:dyDescent="0.2">
      <c r="A76" s="89" t="s">
        <v>41</v>
      </c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2" s="3" customFormat="1" x14ac:dyDescent="0.2">
      <c r="A77" s="84" t="s">
        <v>42</v>
      </c>
      <c r="B77" s="34">
        <f t="shared" ref="B77:B93" si="8">SUM(C77:L77)</f>
        <v>0</v>
      </c>
      <c r="C77" s="85">
        <v>0</v>
      </c>
      <c r="D77" s="85">
        <v>0</v>
      </c>
      <c r="E77" s="85">
        <v>0</v>
      </c>
      <c r="F77" s="85">
        <v>0</v>
      </c>
      <c r="G77" s="85">
        <v>0</v>
      </c>
      <c r="H77" s="85">
        <v>0</v>
      </c>
      <c r="I77" s="85">
        <v>0</v>
      </c>
      <c r="J77" s="85">
        <v>0</v>
      </c>
      <c r="K77" s="85">
        <v>0</v>
      </c>
      <c r="L77" s="85">
        <v>0</v>
      </c>
    </row>
    <row r="78" spans="1:12" s="3" customFormat="1" x14ac:dyDescent="0.2">
      <c r="A78" s="84" t="s">
        <v>43</v>
      </c>
      <c r="B78" s="34">
        <f t="shared" si="8"/>
        <v>0</v>
      </c>
      <c r="C78" s="85">
        <v>0</v>
      </c>
      <c r="D78" s="85">
        <v>0</v>
      </c>
      <c r="E78" s="85">
        <v>0</v>
      </c>
      <c r="F78" s="85">
        <v>0</v>
      </c>
      <c r="G78" s="85">
        <v>0</v>
      </c>
      <c r="H78" s="85">
        <v>0</v>
      </c>
      <c r="I78" s="85">
        <v>0</v>
      </c>
      <c r="J78" s="85">
        <v>0</v>
      </c>
      <c r="K78" s="85">
        <v>0</v>
      </c>
      <c r="L78" s="85">
        <v>0</v>
      </c>
    </row>
    <row r="79" spans="1:12" s="3" customFormat="1" ht="25.5" x14ac:dyDescent="0.2">
      <c r="A79" s="84" t="s">
        <v>44</v>
      </c>
      <c r="B79" s="34">
        <f t="shared" si="8"/>
        <v>0</v>
      </c>
      <c r="C79" s="85">
        <v>0</v>
      </c>
      <c r="D79" s="85">
        <v>0</v>
      </c>
      <c r="E79" s="85">
        <v>0</v>
      </c>
      <c r="F79" s="85">
        <v>0</v>
      </c>
      <c r="G79" s="85">
        <v>0</v>
      </c>
      <c r="H79" s="85">
        <v>0</v>
      </c>
      <c r="I79" s="85">
        <v>0</v>
      </c>
      <c r="J79" s="85">
        <v>0</v>
      </c>
      <c r="K79" s="85">
        <v>0</v>
      </c>
      <c r="L79" s="85">
        <v>0</v>
      </c>
    </row>
    <row r="80" spans="1:12" s="3" customFormat="1" x14ac:dyDescent="0.2">
      <c r="A80" s="84" t="s">
        <v>45</v>
      </c>
      <c r="B80" s="34">
        <f t="shared" si="8"/>
        <v>0</v>
      </c>
      <c r="C80" s="85">
        <v>0</v>
      </c>
      <c r="D80" s="85">
        <v>0</v>
      </c>
      <c r="E80" s="85">
        <v>0</v>
      </c>
      <c r="F80" s="85">
        <v>0</v>
      </c>
      <c r="G80" s="85">
        <v>0</v>
      </c>
      <c r="H80" s="85">
        <v>0</v>
      </c>
      <c r="I80" s="85">
        <v>0</v>
      </c>
      <c r="J80" s="85">
        <v>0</v>
      </c>
      <c r="K80" s="85">
        <v>0</v>
      </c>
      <c r="L80" s="85">
        <v>0</v>
      </c>
    </row>
    <row r="81" spans="1:12" s="3" customFormat="1" x14ac:dyDescent="0.2">
      <c r="A81" s="84" t="s">
        <v>46</v>
      </c>
      <c r="B81" s="34">
        <f t="shared" si="8"/>
        <v>0</v>
      </c>
      <c r="C81" s="85">
        <v>0</v>
      </c>
      <c r="D81" s="85">
        <v>0</v>
      </c>
      <c r="E81" s="85">
        <v>0</v>
      </c>
      <c r="F81" s="85">
        <v>0</v>
      </c>
      <c r="G81" s="85">
        <v>0</v>
      </c>
      <c r="H81" s="85">
        <v>0</v>
      </c>
      <c r="I81" s="85">
        <v>0</v>
      </c>
      <c r="J81" s="85">
        <v>0</v>
      </c>
      <c r="K81" s="85">
        <v>0</v>
      </c>
      <c r="L81" s="85">
        <v>0</v>
      </c>
    </row>
    <row r="82" spans="1:12" s="3" customFormat="1" x14ac:dyDescent="0.2">
      <c r="A82" s="84" t="s">
        <v>47</v>
      </c>
      <c r="B82" s="34">
        <f t="shared" si="8"/>
        <v>0</v>
      </c>
      <c r="C82" s="85">
        <v>0</v>
      </c>
      <c r="D82" s="85">
        <v>0</v>
      </c>
      <c r="E82" s="85">
        <v>0</v>
      </c>
      <c r="F82" s="85">
        <v>0</v>
      </c>
      <c r="G82" s="85">
        <v>0</v>
      </c>
      <c r="H82" s="85">
        <v>0</v>
      </c>
      <c r="I82" s="85">
        <v>0</v>
      </c>
      <c r="J82" s="85">
        <v>0</v>
      </c>
      <c r="K82" s="85">
        <v>0</v>
      </c>
      <c r="L82" s="85">
        <v>0</v>
      </c>
    </row>
    <row r="83" spans="1:12" s="3" customFormat="1" x14ac:dyDescent="0.2">
      <c r="A83" s="84" t="s">
        <v>48</v>
      </c>
      <c r="B83" s="34">
        <f t="shared" si="8"/>
        <v>0</v>
      </c>
      <c r="C83" s="85">
        <v>0</v>
      </c>
      <c r="D83" s="85">
        <v>0</v>
      </c>
      <c r="E83" s="85">
        <v>0</v>
      </c>
      <c r="F83" s="85">
        <v>0</v>
      </c>
      <c r="G83" s="85">
        <v>0</v>
      </c>
      <c r="H83" s="85">
        <v>0</v>
      </c>
      <c r="I83" s="85">
        <v>0</v>
      </c>
      <c r="J83" s="85">
        <v>0</v>
      </c>
      <c r="K83" s="85">
        <v>0</v>
      </c>
      <c r="L83" s="85">
        <v>0</v>
      </c>
    </row>
    <row r="84" spans="1:12" s="3" customFormat="1" x14ac:dyDescent="0.2">
      <c r="A84" s="84" t="s">
        <v>49</v>
      </c>
      <c r="B84" s="34">
        <f t="shared" si="8"/>
        <v>0</v>
      </c>
      <c r="C84" s="85">
        <v>0</v>
      </c>
      <c r="D84" s="85">
        <v>0</v>
      </c>
      <c r="E84" s="85">
        <v>0</v>
      </c>
      <c r="F84" s="85">
        <v>0</v>
      </c>
      <c r="G84" s="85">
        <v>0</v>
      </c>
      <c r="H84" s="85">
        <v>0</v>
      </c>
      <c r="I84" s="85">
        <v>0</v>
      </c>
      <c r="J84" s="85">
        <v>0</v>
      </c>
      <c r="K84" s="85">
        <v>0</v>
      </c>
      <c r="L84" s="85">
        <v>0</v>
      </c>
    </row>
    <row r="85" spans="1:12" ht="15" customHeight="1" x14ac:dyDescent="0.25">
      <c r="A85" s="84" t="s">
        <v>50</v>
      </c>
      <c r="B85" s="34">
        <f t="shared" si="8"/>
        <v>0</v>
      </c>
      <c r="C85" s="85">
        <v>0</v>
      </c>
      <c r="D85" s="85">
        <v>0</v>
      </c>
      <c r="E85" s="85">
        <v>0</v>
      </c>
      <c r="F85" s="85">
        <v>0</v>
      </c>
      <c r="G85" s="85">
        <v>0</v>
      </c>
      <c r="H85" s="85">
        <v>0</v>
      </c>
      <c r="I85" s="85">
        <v>0</v>
      </c>
      <c r="J85" s="85">
        <v>0</v>
      </c>
      <c r="K85" s="85">
        <v>0</v>
      </c>
      <c r="L85" s="85">
        <v>0</v>
      </c>
    </row>
    <row r="86" spans="1:12" ht="15" customHeight="1" x14ac:dyDescent="0.25">
      <c r="A86" s="84" t="s">
        <v>51</v>
      </c>
      <c r="B86" s="34">
        <f t="shared" si="8"/>
        <v>0</v>
      </c>
      <c r="C86" s="85">
        <v>0</v>
      </c>
      <c r="D86" s="85">
        <v>0</v>
      </c>
      <c r="E86" s="85">
        <v>0</v>
      </c>
      <c r="F86" s="85">
        <v>0</v>
      </c>
      <c r="G86" s="85">
        <v>0</v>
      </c>
      <c r="H86" s="85">
        <v>0</v>
      </c>
      <c r="I86" s="85">
        <v>0</v>
      </c>
      <c r="J86" s="85">
        <v>0</v>
      </c>
      <c r="K86" s="85">
        <v>0</v>
      </c>
      <c r="L86" s="85">
        <v>0</v>
      </c>
    </row>
    <row r="87" spans="1:12" ht="15" customHeight="1" x14ac:dyDescent="0.25">
      <c r="A87" s="84" t="s">
        <v>52</v>
      </c>
      <c r="B87" s="34">
        <f t="shared" si="8"/>
        <v>0</v>
      </c>
      <c r="C87" s="85">
        <v>0</v>
      </c>
      <c r="D87" s="85">
        <v>0</v>
      </c>
      <c r="E87" s="85">
        <v>0</v>
      </c>
      <c r="F87" s="85">
        <v>0</v>
      </c>
      <c r="G87" s="85">
        <v>0</v>
      </c>
      <c r="H87" s="85">
        <v>0</v>
      </c>
      <c r="I87" s="85">
        <v>0</v>
      </c>
      <c r="J87" s="85">
        <v>0</v>
      </c>
      <c r="K87" s="85">
        <v>0</v>
      </c>
      <c r="L87" s="85">
        <v>0</v>
      </c>
    </row>
    <row r="88" spans="1:12" ht="15" customHeight="1" x14ac:dyDescent="0.25">
      <c r="A88" s="84" t="s">
        <v>53</v>
      </c>
      <c r="B88" s="34">
        <f t="shared" si="8"/>
        <v>0</v>
      </c>
      <c r="C88" s="85">
        <v>0</v>
      </c>
      <c r="D88" s="85">
        <v>0</v>
      </c>
      <c r="E88" s="85">
        <v>0</v>
      </c>
      <c r="F88" s="85">
        <v>0</v>
      </c>
      <c r="G88" s="85">
        <v>0</v>
      </c>
      <c r="H88" s="85">
        <v>0</v>
      </c>
      <c r="I88" s="85">
        <v>0</v>
      </c>
      <c r="J88" s="85">
        <v>0</v>
      </c>
      <c r="K88" s="85">
        <v>0</v>
      </c>
      <c r="L88" s="85">
        <v>0</v>
      </c>
    </row>
    <row r="89" spans="1:12" ht="15" customHeight="1" x14ac:dyDescent="0.25">
      <c r="A89" s="84" t="s">
        <v>54</v>
      </c>
      <c r="B89" s="34">
        <f t="shared" si="8"/>
        <v>0</v>
      </c>
      <c r="C89" s="85">
        <v>0</v>
      </c>
      <c r="D89" s="85">
        <v>0</v>
      </c>
      <c r="E89" s="85">
        <v>0</v>
      </c>
      <c r="F89" s="85">
        <v>0</v>
      </c>
      <c r="G89" s="85">
        <v>0</v>
      </c>
      <c r="H89" s="85">
        <v>0</v>
      </c>
      <c r="I89" s="85">
        <v>0</v>
      </c>
      <c r="J89" s="85">
        <v>0</v>
      </c>
      <c r="K89" s="85">
        <v>0</v>
      </c>
      <c r="L89" s="85">
        <v>0</v>
      </c>
    </row>
    <row r="90" spans="1:12" ht="15" customHeight="1" x14ac:dyDescent="0.25">
      <c r="A90" s="84" t="s">
        <v>55</v>
      </c>
      <c r="B90" s="34">
        <f t="shared" si="8"/>
        <v>0</v>
      </c>
      <c r="C90" s="85">
        <v>0</v>
      </c>
      <c r="D90" s="85">
        <v>0</v>
      </c>
      <c r="E90" s="85">
        <v>0</v>
      </c>
      <c r="F90" s="85">
        <v>0</v>
      </c>
      <c r="G90" s="85">
        <v>0</v>
      </c>
      <c r="H90" s="85">
        <v>0</v>
      </c>
      <c r="I90" s="85">
        <v>0</v>
      </c>
      <c r="J90" s="85">
        <v>0</v>
      </c>
      <c r="K90" s="85">
        <v>0</v>
      </c>
      <c r="L90" s="85">
        <v>0</v>
      </c>
    </row>
    <row r="91" spans="1:12" s="3" customFormat="1" ht="15" customHeight="1" x14ac:dyDescent="0.2">
      <c r="A91" s="84" t="s">
        <v>56</v>
      </c>
      <c r="B91" s="34">
        <f t="shared" si="8"/>
        <v>0</v>
      </c>
      <c r="C91" s="85">
        <v>0</v>
      </c>
      <c r="D91" s="85">
        <v>0</v>
      </c>
      <c r="E91" s="85">
        <v>0</v>
      </c>
      <c r="F91" s="85">
        <v>0</v>
      </c>
      <c r="G91" s="85">
        <v>0</v>
      </c>
      <c r="H91" s="85">
        <v>0</v>
      </c>
      <c r="I91" s="85">
        <v>0</v>
      </c>
      <c r="J91" s="85">
        <v>0</v>
      </c>
      <c r="K91" s="85">
        <v>0</v>
      </c>
      <c r="L91" s="85">
        <v>0</v>
      </c>
    </row>
    <row r="92" spans="1:12" s="88" customFormat="1" ht="30" customHeight="1" thickBot="1" x14ac:dyDescent="0.3">
      <c r="A92" s="94" t="s">
        <v>57</v>
      </c>
      <c r="B92" s="95">
        <f t="shared" si="8"/>
        <v>0</v>
      </c>
      <c r="C92" s="96">
        <f>SUM(C77:C91)</f>
        <v>0</v>
      </c>
      <c r="D92" s="96">
        <f t="shared" ref="D92:L92" si="9">SUM(D77:D91)</f>
        <v>0</v>
      </c>
      <c r="E92" s="96">
        <f t="shared" si="9"/>
        <v>0</v>
      </c>
      <c r="F92" s="96">
        <f t="shared" si="9"/>
        <v>0</v>
      </c>
      <c r="G92" s="96">
        <f t="shared" si="9"/>
        <v>0</v>
      </c>
      <c r="H92" s="96">
        <f t="shared" si="9"/>
        <v>0</v>
      </c>
      <c r="I92" s="96">
        <f t="shared" si="9"/>
        <v>0</v>
      </c>
      <c r="J92" s="96">
        <f t="shared" si="9"/>
        <v>0</v>
      </c>
      <c r="K92" s="96">
        <f t="shared" si="9"/>
        <v>0</v>
      </c>
      <c r="L92" s="96">
        <f t="shared" si="9"/>
        <v>0</v>
      </c>
    </row>
    <row r="93" spans="1:12" s="88" customFormat="1" ht="32.25" customHeight="1" thickTop="1" x14ac:dyDescent="0.25">
      <c r="A93" s="97" t="s">
        <v>58</v>
      </c>
      <c r="B93" s="98">
        <f t="shared" si="8"/>
        <v>0</v>
      </c>
      <c r="C93" s="98">
        <f t="shared" ref="C93:L93" si="10">C75-C92</f>
        <v>0</v>
      </c>
      <c r="D93" s="98">
        <f t="shared" si="10"/>
        <v>0</v>
      </c>
      <c r="E93" s="98">
        <f t="shared" si="10"/>
        <v>0</v>
      </c>
      <c r="F93" s="98">
        <f t="shared" si="10"/>
        <v>0</v>
      </c>
      <c r="G93" s="98">
        <f t="shared" si="10"/>
        <v>0</v>
      </c>
      <c r="H93" s="98">
        <f t="shared" si="10"/>
        <v>0</v>
      </c>
      <c r="I93" s="98">
        <f t="shared" si="10"/>
        <v>0</v>
      </c>
      <c r="J93" s="98">
        <f t="shared" si="10"/>
        <v>0</v>
      </c>
      <c r="K93" s="98">
        <f t="shared" si="10"/>
        <v>0</v>
      </c>
      <c r="L93" s="98">
        <f t="shared" si="10"/>
        <v>0</v>
      </c>
    </row>
    <row r="96" spans="1:12" ht="47.25" x14ac:dyDescent="0.25">
      <c r="A96" s="87" t="s">
        <v>69</v>
      </c>
      <c r="B96" s="34"/>
      <c r="G96" s="72"/>
      <c r="I96" s="72"/>
      <c r="J96" s="72"/>
      <c r="K96" s="72"/>
      <c r="L96" s="72"/>
    </row>
    <row r="97" spans="1:12" ht="15.75" x14ac:dyDescent="0.25">
      <c r="A97" s="76"/>
      <c r="B97" s="81" t="s">
        <v>11</v>
      </c>
      <c r="C97" s="81">
        <v>1</v>
      </c>
      <c r="D97" s="81">
        <v>2</v>
      </c>
      <c r="E97" s="81">
        <v>3</v>
      </c>
      <c r="F97" s="81">
        <v>4</v>
      </c>
      <c r="G97" s="81">
        <v>5</v>
      </c>
      <c r="H97" s="81">
        <v>6</v>
      </c>
      <c r="I97" s="81">
        <v>7</v>
      </c>
      <c r="J97" s="81">
        <v>8</v>
      </c>
      <c r="K97" s="81">
        <v>9</v>
      </c>
      <c r="L97" s="81">
        <v>10</v>
      </c>
    </row>
    <row r="98" spans="1:12" ht="18" customHeight="1" x14ac:dyDescent="0.25">
      <c r="A98" s="90" t="s">
        <v>70</v>
      </c>
    </row>
    <row r="99" spans="1:12" ht="25.5" x14ac:dyDescent="0.25">
      <c r="A99" s="71" t="str">
        <f>[1]Investitie!B92</f>
        <v>ASISTENŢĂ FINANCIARĂ NERAMBURSABILĂ SOLICITATĂ</v>
      </c>
      <c r="B99" s="34">
        <f>SUM(C99:G99)</f>
        <v>0</v>
      </c>
      <c r="C99" s="2">
        <f>'[2]Buget '!D75</f>
        <v>0</v>
      </c>
      <c r="D99" s="2">
        <f>'[2]Buget '!E75</f>
        <v>0</v>
      </c>
      <c r="E99" s="2">
        <f>'[2]Buget '!F75</f>
        <v>0</v>
      </c>
      <c r="F99" s="2">
        <f>'[2]Buget '!G75</f>
        <v>0</v>
      </c>
      <c r="G99" s="2">
        <f>'[2]Buget '!H75</f>
        <v>0</v>
      </c>
      <c r="I99" s="72"/>
      <c r="J99" s="72"/>
      <c r="K99" s="72"/>
      <c r="L99" s="72"/>
    </row>
    <row r="100" spans="1:12" ht="15.75" x14ac:dyDescent="0.25">
      <c r="A100" s="71" t="str">
        <f>[1]Investitie!B94</f>
        <v>Surse proprii</v>
      </c>
      <c r="B100" s="34">
        <f>SUM(C100:G100)</f>
        <v>0</v>
      </c>
      <c r="C100" s="85">
        <v>0</v>
      </c>
      <c r="D100" s="85">
        <v>0</v>
      </c>
      <c r="E100" s="85">
        <v>0</v>
      </c>
      <c r="F100" s="85">
        <v>0</v>
      </c>
      <c r="G100" s="85">
        <v>0</v>
      </c>
      <c r="I100" s="72"/>
      <c r="J100" s="72"/>
      <c r="K100" s="72"/>
      <c r="L100" s="72"/>
    </row>
    <row r="101" spans="1:12" ht="25.5" x14ac:dyDescent="0.25">
      <c r="A101" s="71" t="str">
        <f>[1]Investitie!B95</f>
        <v>Contributie publica (veniturile nete actualizate, pentru proiecte generatoare de venit)</v>
      </c>
      <c r="B101" s="34">
        <f t="shared" ref="B101:B102" si="11">SUM(C101:G101)</f>
        <v>0</v>
      </c>
      <c r="C101" s="85">
        <v>0</v>
      </c>
      <c r="D101" s="85">
        <v>0</v>
      </c>
      <c r="E101" s="85">
        <v>0</v>
      </c>
      <c r="F101" s="85">
        <v>0</v>
      </c>
      <c r="G101" s="85">
        <v>0</v>
      </c>
    </row>
    <row r="102" spans="1:12" x14ac:dyDescent="0.25">
      <c r="A102" s="71" t="str">
        <f>[1]Investitie!B96</f>
        <v>Imprumuturi bancare (surse imprumutate)</v>
      </c>
      <c r="B102" s="34">
        <f t="shared" si="11"/>
        <v>0</v>
      </c>
      <c r="C102" s="85">
        <v>0</v>
      </c>
      <c r="D102" s="85">
        <v>0</v>
      </c>
      <c r="E102" s="85">
        <v>0</v>
      </c>
      <c r="F102" s="85">
        <v>0</v>
      </c>
      <c r="G102" s="85">
        <v>0</v>
      </c>
    </row>
    <row r="103" spans="1:12" s="92" customFormat="1" ht="26.25" thickBot="1" x14ac:dyDescent="0.25">
      <c r="A103" s="99" t="s">
        <v>71</v>
      </c>
      <c r="B103" s="95">
        <f>SUM(B99:B102)</f>
        <v>0</v>
      </c>
      <c r="C103" s="95">
        <f>SUM(C99:C102)</f>
        <v>0</v>
      </c>
      <c r="D103" s="95">
        <f t="shared" ref="D103:G103" si="12">SUM(D99:D102)</f>
        <v>0</v>
      </c>
      <c r="E103" s="95">
        <f t="shared" si="12"/>
        <v>0</v>
      </c>
      <c r="F103" s="95">
        <f t="shared" si="12"/>
        <v>0</v>
      </c>
      <c r="G103" s="95">
        <f t="shared" si="12"/>
        <v>0</v>
      </c>
      <c r="H103" s="91"/>
      <c r="I103" s="34"/>
      <c r="J103" s="34"/>
      <c r="K103" s="34"/>
      <c r="L103" s="34"/>
    </row>
    <row r="104" spans="1:12" s="92" customFormat="1" ht="13.5" thickTop="1" x14ac:dyDescent="0.2">
      <c r="A104" s="90"/>
      <c r="B104" s="34"/>
      <c r="C104" s="34"/>
      <c r="D104" s="34"/>
      <c r="E104" s="34"/>
      <c r="F104" s="34"/>
      <c r="G104" s="34"/>
      <c r="H104" s="91"/>
      <c r="I104" s="34"/>
      <c r="J104" s="34"/>
      <c r="K104" s="34"/>
      <c r="L104" s="34"/>
    </row>
    <row r="105" spans="1:12" s="92" customFormat="1" ht="12.75" x14ac:dyDescent="0.2">
      <c r="A105" s="90" t="s">
        <v>72</v>
      </c>
      <c r="B105" s="34"/>
      <c r="C105" s="34"/>
      <c r="D105" s="34"/>
      <c r="E105" s="34"/>
      <c r="F105" s="34"/>
      <c r="G105" s="34"/>
      <c r="H105" s="91"/>
      <c r="I105" s="34"/>
      <c r="J105" s="34"/>
      <c r="K105" s="34"/>
      <c r="L105" s="34"/>
    </row>
    <row r="106" spans="1:12" x14ac:dyDescent="0.25">
      <c r="A106" s="71" t="s">
        <v>73</v>
      </c>
      <c r="B106" s="2">
        <f>SUM(C106:L106)</f>
        <v>0</v>
      </c>
      <c r="C106" s="85">
        <v>0</v>
      </c>
      <c r="D106" s="85">
        <v>0</v>
      </c>
      <c r="E106" s="85">
        <v>0</v>
      </c>
      <c r="F106" s="85">
        <v>0</v>
      </c>
      <c r="G106" s="85">
        <v>0</v>
      </c>
      <c r="H106" s="85">
        <v>0</v>
      </c>
      <c r="I106" s="85">
        <v>0</v>
      </c>
      <c r="J106" s="85">
        <v>0</v>
      </c>
      <c r="K106" s="85">
        <v>0</v>
      </c>
      <c r="L106" s="85">
        <v>0</v>
      </c>
    </row>
    <row r="107" spans="1:12" x14ac:dyDescent="0.25">
      <c r="A107" s="71" t="s">
        <v>74</v>
      </c>
      <c r="B107" s="2">
        <f>SUM(C107:L107)</f>
        <v>0</v>
      </c>
      <c r="C107" s="85">
        <v>0</v>
      </c>
      <c r="D107" s="85">
        <v>0</v>
      </c>
      <c r="E107" s="85">
        <v>0</v>
      </c>
      <c r="F107" s="85">
        <v>0</v>
      </c>
      <c r="G107" s="85">
        <v>0</v>
      </c>
      <c r="H107" s="85">
        <v>0</v>
      </c>
      <c r="I107" s="85">
        <v>0</v>
      </c>
      <c r="J107" s="85">
        <v>0</v>
      </c>
      <c r="K107" s="85">
        <v>0</v>
      </c>
      <c r="L107" s="85">
        <v>0</v>
      </c>
    </row>
    <row r="108" spans="1:12" s="92" customFormat="1" ht="25.5" x14ac:dyDescent="0.2">
      <c r="A108" s="90" t="s">
        <v>75</v>
      </c>
      <c r="B108" s="93">
        <f>SUM(C108:L108)</f>
        <v>0</v>
      </c>
      <c r="C108" s="34">
        <f>C107+C106</f>
        <v>0</v>
      </c>
      <c r="D108" s="34">
        <f t="shared" ref="D108:L108" si="13">D107+D106</f>
        <v>0</v>
      </c>
      <c r="E108" s="34">
        <f t="shared" si="13"/>
        <v>0</v>
      </c>
      <c r="F108" s="34">
        <f t="shared" si="13"/>
        <v>0</v>
      </c>
      <c r="G108" s="34">
        <f t="shared" si="13"/>
        <v>0</v>
      </c>
      <c r="H108" s="34">
        <f t="shared" si="13"/>
        <v>0</v>
      </c>
      <c r="I108" s="34">
        <f t="shared" si="13"/>
        <v>0</v>
      </c>
      <c r="J108" s="34">
        <f t="shared" si="13"/>
        <v>0</v>
      </c>
      <c r="K108" s="34">
        <f t="shared" si="13"/>
        <v>0</v>
      </c>
      <c r="L108" s="34">
        <f t="shared" si="13"/>
        <v>0</v>
      </c>
    </row>
    <row r="110" spans="1:12" x14ac:dyDescent="0.25">
      <c r="A110" s="90" t="s">
        <v>76</v>
      </c>
    </row>
    <row r="111" spans="1:12" ht="15.75" x14ac:dyDescent="0.25">
      <c r="A111" s="76" t="s">
        <v>77</v>
      </c>
      <c r="B111" s="34">
        <f>SUM(C111:G111)</f>
        <v>0</v>
      </c>
      <c r="C111" s="93">
        <f>Buget_IMM!D116</f>
        <v>0</v>
      </c>
      <c r="D111" s="93">
        <f>Buget_IMM!E116</f>
        <v>0</v>
      </c>
      <c r="E111" s="93">
        <f>Buget_IMM!F116</f>
        <v>0</v>
      </c>
      <c r="F111" s="93">
        <f>Buget_IMM!G116</f>
        <v>0</v>
      </c>
      <c r="G111" s="93">
        <f>Buget_IMM!H116</f>
        <v>0</v>
      </c>
      <c r="I111" s="72"/>
      <c r="J111" s="72"/>
      <c r="K111" s="72"/>
      <c r="L111" s="72"/>
    </row>
    <row r="112" spans="1:12" ht="25.5" x14ac:dyDescent="0.25">
      <c r="A112" s="90" t="s">
        <v>78</v>
      </c>
      <c r="B112" s="2">
        <f t="shared" ref="B112:G112" si="14">B111</f>
        <v>0</v>
      </c>
      <c r="C112" s="2">
        <f>C111</f>
        <v>0</v>
      </c>
      <c r="D112" s="2">
        <f t="shared" si="14"/>
        <v>0</v>
      </c>
      <c r="E112" s="2">
        <f t="shared" si="14"/>
        <v>0</v>
      </c>
      <c r="F112" s="2">
        <f t="shared" si="14"/>
        <v>0</v>
      </c>
      <c r="G112" s="2">
        <f t="shared" si="14"/>
        <v>0</v>
      </c>
    </row>
    <row r="113" spans="1:12" ht="25.5" x14ac:dyDescent="0.25">
      <c r="A113" s="90" t="s">
        <v>79</v>
      </c>
      <c r="B113" s="2">
        <f t="shared" ref="B113:L113" si="15">B112+B108</f>
        <v>0</v>
      </c>
      <c r="C113" s="2">
        <f>C112+C108</f>
        <v>0</v>
      </c>
      <c r="D113" s="2">
        <f>D112+D108</f>
        <v>0</v>
      </c>
      <c r="E113" s="2">
        <f t="shared" si="15"/>
        <v>0</v>
      </c>
      <c r="F113" s="2">
        <f t="shared" si="15"/>
        <v>0</v>
      </c>
      <c r="G113" s="2">
        <f t="shared" si="15"/>
        <v>0</v>
      </c>
      <c r="H113" s="2">
        <f t="shared" si="15"/>
        <v>0</v>
      </c>
      <c r="I113" s="2">
        <f t="shared" si="15"/>
        <v>0</v>
      </c>
      <c r="J113" s="2">
        <f t="shared" si="15"/>
        <v>0</v>
      </c>
      <c r="K113" s="2">
        <f t="shared" si="15"/>
        <v>0</v>
      </c>
      <c r="L113" s="2">
        <f t="shared" si="15"/>
        <v>0</v>
      </c>
    </row>
    <row r="114" spans="1:12" ht="15.75" x14ac:dyDescent="0.25">
      <c r="A114" s="87" t="s">
        <v>80</v>
      </c>
      <c r="B114" s="2">
        <f>B103-B113</f>
        <v>0</v>
      </c>
      <c r="C114" s="2">
        <f>C103-C113</f>
        <v>0</v>
      </c>
      <c r="D114" s="2">
        <f t="shared" ref="D114:L114" si="16">D103-D113</f>
        <v>0</v>
      </c>
      <c r="E114" s="2">
        <f t="shared" si="16"/>
        <v>0</v>
      </c>
      <c r="F114" s="2">
        <f t="shared" si="16"/>
        <v>0</v>
      </c>
      <c r="G114" s="2">
        <f>G103-G113</f>
        <v>0</v>
      </c>
      <c r="H114" s="2">
        <f t="shared" si="16"/>
        <v>0</v>
      </c>
      <c r="I114" s="2">
        <f t="shared" si="16"/>
        <v>0</v>
      </c>
      <c r="J114" s="2">
        <f t="shared" si="16"/>
        <v>0</v>
      </c>
      <c r="K114" s="2">
        <f t="shared" si="16"/>
        <v>0</v>
      </c>
      <c r="L114" s="2">
        <f t="shared" si="16"/>
        <v>0</v>
      </c>
    </row>
    <row r="116" spans="1:12" x14ac:dyDescent="0.25">
      <c r="A116" s="100" t="s">
        <v>81</v>
      </c>
      <c r="B116" s="101">
        <f t="shared" ref="B116:L116" si="17">B93+B114</f>
        <v>0</v>
      </c>
      <c r="C116" s="101">
        <f t="shared" si="17"/>
        <v>0</v>
      </c>
      <c r="D116" s="101">
        <f t="shared" si="17"/>
        <v>0</v>
      </c>
      <c r="E116" s="101">
        <f t="shared" si="17"/>
        <v>0</v>
      </c>
      <c r="F116" s="101">
        <f t="shared" si="17"/>
        <v>0</v>
      </c>
      <c r="G116" s="101">
        <f t="shared" si="17"/>
        <v>0</v>
      </c>
      <c r="H116" s="101">
        <f t="shared" si="17"/>
        <v>0</v>
      </c>
      <c r="I116" s="101">
        <f t="shared" si="17"/>
        <v>0</v>
      </c>
      <c r="J116" s="101">
        <f t="shared" si="17"/>
        <v>0</v>
      </c>
      <c r="K116" s="101">
        <f t="shared" si="17"/>
        <v>0</v>
      </c>
      <c r="L116" s="101">
        <f t="shared" si="17"/>
        <v>0</v>
      </c>
    </row>
    <row r="117" spans="1:12" x14ac:dyDescent="0.25">
      <c r="A117" s="102" t="s">
        <v>82</v>
      </c>
      <c r="B117" s="101" t="s">
        <v>83</v>
      </c>
      <c r="C117" s="101">
        <v>0</v>
      </c>
      <c r="D117" s="101">
        <f t="shared" ref="D117:L117" si="18">C118</f>
        <v>0</v>
      </c>
      <c r="E117" s="101">
        <f t="shared" si="18"/>
        <v>0</v>
      </c>
      <c r="F117" s="101">
        <f t="shared" si="18"/>
        <v>0</v>
      </c>
      <c r="G117" s="101">
        <f t="shared" si="18"/>
        <v>0</v>
      </c>
      <c r="H117" s="101">
        <f t="shared" si="18"/>
        <v>0</v>
      </c>
      <c r="I117" s="101">
        <f t="shared" si="18"/>
        <v>0</v>
      </c>
      <c r="J117" s="101">
        <f t="shared" si="18"/>
        <v>0</v>
      </c>
      <c r="K117" s="101">
        <f t="shared" si="18"/>
        <v>0</v>
      </c>
      <c r="L117" s="101">
        <f t="shared" si="18"/>
        <v>0</v>
      </c>
    </row>
    <row r="118" spans="1:12" x14ac:dyDescent="0.25">
      <c r="A118" s="102" t="s">
        <v>84</v>
      </c>
      <c r="B118" s="101" t="s">
        <v>83</v>
      </c>
      <c r="C118" s="101">
        <f>C117+C116</f>
        <v>0</v>
      </c>
      <c r="D118" s="101">
        <f t="shared" ref="D118:L118" si="19">D117+D116</f>
        <v>0</v>
      </c>
      <c r="E118" s="101">
        <f t="shared" si="19"/>
        <v>0</v>
      </c>
      <c r="F118" s="101">
        <f t="shared" si="19"/>
        <v>0</v>
      </c>
      <c r="G118" s="101">
        <f t="shared" si="19"/>
        <v>0</v>
      </c>
      <c r="H118" s="101">
        <f t="shared" si="19"/>
        <v>0</v>
      </c>
      <c r="I118" s="101">
        <f t="shared" si="19"/>
        <v>0</v>
      </c>
      <c r="J118" s="101">
        <f t="shared" si="19"/>
        <v>0</v>
      </c>
      <c r="K118" s="101">
        <f t="shared" si="19"/>
        <v>0</v>
      </c>
      <c r="L118" s="101">
        <f t="shared" si="19"/>
        <v>0</v>
      </c>
    </row>
    <row r="119" spans="1:12" x14ac:dyDescent="0.25">
      <c r="A119" s="71" t="s">
        <v>195</v>
      </c>
      <c r="C119" s="2" t="str">
        <f>IF(C118&gt;=0,"OK","Nesustenabil")</f>
        <v>OK</v>
      </c>
      <c r="D119" s="2" t="str">
        <f t="shared" ref="D119:L119" si="20">IF(D118&gt;=0,"OK","Nesustenabil")</f>
        <v>OK</v>
      </c>
      <c r="E119" s="2" t="str">
        <f t="shared" si="20"/>
        <v>OK</v>
      </c>
      <c r="F119" s="2" t="str">
        <f t="shared" si="20"/>
        <v>OK</v>
      </c>
      <c r="G119" s="2" t="str">
        <f t="shared" si="20"/>
        <v>OK</v>
      </c>
      <c r="H119" s="2" t="str">
        <f t="shared" si="20"/>
        <v>OK</v>
      </c>
      <c r="I119" s="2" t="str">
        <f t="shared" si="20"/>
        <v>OK</v>
      </c>
      <c r="J119" s="2" t="str">
        <f t="shared" si="20"/>
        <v>OK</v>
      </c>
      <c r="K119" s="2" t="str">
        <f t="shared" si="20"/>
        <v>OK</v>
      </c>
      <c r="L119" s="2" t="str">
        <f t="shared" si="20"/>
        <v>OK</v>
      </c>
    </row>
  </sheetData>
  <mergeCells count="7">
    <mergeCell ref="A50:B50"/>
    <mergeCell ref="A1:K1"/>
    <mergeCell ref="A4:L4"/>
    <mergeCell ref="A5:L5"/>
    <mergeCell ref="A46:L46"/>
    <mergeCell ref="A47:L47"/>
    <mergeCell ref="A49:B49"/>
  </mergeCells>
  <conditionalFormatting sqref="C119:L119">
    <cfRule type="cellIs" dxfId="1" priority="1" operator="equal">
      <formula>"OK"</formula>
    </cfRule>
    <cfRule type="cellIs" dxfId="0" priority="2" operator="equal">
      <formula>"Nesustenabil"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Introducere</vt:lpstr>
      <vt:lpstr>Buget_OC</vt:lpstr>
      <vt:lpstr>Funding Gap</vt:lpstr>
      <vt:lpstr>Buget_IMM</vt:lpstr>
      <vt:lpstr>Sustenabilitate IMM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 CIUREA</dc:creator>
  <cp:lastModifiedBy>Mariana Acatrinei</cp:lastModifiedBy>
  <dcterms:created xsi:type="dcterms:W3CDTF">2023-05-29T06:01:40Z</dcterms:created>
  <dcterms:modified xsi:type="dcterms:W3CDTF">2024-03-14T15:50:04Z</dcterms:modified>
</cp:coreProperties>
</file>